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840" windowHeight="12585"/>
  </bookViews>
  <sheets>
    <sheet name="Dnevni pregled" sheetId="2" r:id="rId1"/>
    <sheet name="Mjesečni pregled" sheetId="3" r:id="rId2"/>
  </sheets>
  <calcPr calcId="125725"/>
</workbook>
</file>

<file path=xl/calcChain.xml><?xml version="1.0" encoding="utf-8"?>
<calcChain xmlns="http://schemas.openxmlformats.org/spreadsheetml/2006/main">
  <c r="C21" i="3"/>
  <c r="F59" l="1"/>
  <c r="F53"/>
  <c r="C11"/>
  <c r="C3"/>
  <c r="C20" i="2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B20"/>
  <c r="AG20" s="1"/>
  <c r="F9" i="3" s="1"/>
  <c r="AG23" i="2"/>
  <c r="AG22"/>
  <c r="AG21"/>
  <c r="B51" i="3"/>
  <c r="B50"/>
  <c r="B49"/>
  <c r="B58" i="2"/>
  <c r="B52"/>
  <c r="B47"/>
  <c r="B38"/>
  <c r="B26"/>
  <c r="B8"/>
  <c r="B6" s="1"/>
  <c r="AG77"/>
  <c r="F64" i="3" s="1"/>
  <c r="AG76" i="2"/>
  <c r="F63" i="3" s="1"/>
  <c r="AG75" i="2"/>
  <c r="F62" i="3" s="1"/>
  <c r="AG74" i="2"/>
  <c r="F61" i="3" s="1"/>
  <c r="AG73" i="2"/>
  <c r="F60" i="3" s="1"/>
  <c r="AG72" i="2"/>
  <c r="AG71"/>
  <c r="F58" i="3" s="1"/>
  <c r="AG70" i="2"/>
  <c r="F57" i="3" s="1"/>
  <c r="AG69" i="2"/>
  <c r="F56" i="3" s="1"/>
  <c r="AG68" i="2"/>
  <c r="F55" i="3" s="1"/>
  <c r="AG67" i="2"/>
  <c r="F54" i="3" s="1"/>
  <c r="AG66" i="2"/>
  <c r="AG65"/>
  <c r="F52" i="3" s="1"/>
  <c r="AG64" i="2"/>
  <c r="F51" i="3" s="1"/>
  <c r="AG63" i="2"/>
  <c r="F50" i="3" s="1"/>
  <c r="AG60" i="2"/>
  <c r="F46" i="3" s="1"/>
  <c r="AG59" i="2"/>
  <c r="F45" i="3" s="1"/>
  <c r="AG57" i="2"/>
  <c r="F43" i="3" s="1"/>
  <c r="AG56" i="2"/>
  <c r="F42" i="3" s="1"/>
  <c r="AG55" i="2"/>
  <c r="F41" i="3" s="1"/>
  <c r="AG54" i="2"/>
  <c r="F40" i="3" s="1"/>
  <c r="AG53" i="2"/>
  <c r="F39" i="3" s="1"/>
  <c r="AG51" i="2"/>
  <c r="F37" i="3" s="1"/>
  <c r="AG50" i="2"/>
  <c r="F36" i="3" s="1"/>
  <c r="AG49" i="2"/>
  <c r="F35" i="3" s="1"/>
  <c r="AG48" i="2"/>
  <c r="F34" i="3" s="1"/>
  <c r="AG45" i="2"/>
  <c r="F30" i="3" s="1"/>
  <c r="AG44" i="2"/>
  <c r="F29" i="3" s="1"/>
  <c r="AG43" i="2"/>
  <c r="F28" i="3" s="1"/>
  <c r="AG42" i="2"/>
  <c r="F27" i="3" s="1"/>
  <c r="AG41" i="2"/>
  <c r="F26" i="3" s="1"/>
  <c r="AG40" i="2"/>
  <c r="F25" i="3" s="1"/>
  <c r="AG39" i="2"/>
  <c r="F24" i="3" s="1"/>
  <c r="AG37" i="2"/>
  <c r="F22" i="3" s="1"/>
  <c r="AG36" i="2"/>
  <c r="F21" i="3" s="1"/>
  <c r="AG35" i="2"/>
  <c r="F20" i="3" s="1"/>
  <c r="AG34" i="2"/>
  <c r="F19" i="3" s="1"/>
  <c r="AG33" i="2"/>
  <c r="F18" i="3" s="1"/>
  <c r="AG32" i="2"/>
  <c r="F17" i="3" s="1"/>
  <c r="AG31" i="2"/>
  <c r="F16" i="3" s="1"/>
  <c r="AG30" i="2"/>
  <c r="F15" i="3" s="1"/>
  <c r="AG29" i="2"/>
  <c r="F14" i="3" s="1"/>
  <c r="AG28" i="2"/>
  <c r="F13" i="3" s="1"/>
  <c r="AG27" i="2"/>
  <c r="F12" i="3" s="1"/>
  <c r="AG25" i="2"/>
  <c r="F10" i="3" s="1"/>
  <c r="AG17" i="2"/>
  <c r="C18" i="3" s="1"/>
  <c r="AG16" i="2"/>
  <c r="C17" i="3" s="1"/>
  <c r="AG15" i="2"/>
  <c r="C16" i="3" s="1"/>
  <c r="AG14" i="2"/>
  <c r="C15" i="3" s="1"/>
  <c r="AG13" i="2"/>
  <c r="C14" i="3" s="1"/>
  <c r="AG12" i="2"/>
  <c r="C13" i="3" s="1"/>
  <c r="AG11" i="2"/>
  <c r="C12" i="3" s="1"/>
  <c r="AG10" i="2"/>
  <c r="AG9"/>
  <c r="C10" i="3" s="1"/>
  <c r="AG7" i="2"/>
  <c r="C8" i="3" s="1"/>
  <c r="C8" i="2"/>
  <c r="C6" s="1"/>
  <c r="D8"/>
  <c r="D6" s="1"/>
  <c r="E8"/>
  <c r="E6" s="1"/>
  <c r="F8"/>
  <c r="F6" s="1"/>
  <c r="G8"/>
  <c r="G6" s="1"/>
  <c r="H8"/>
  <c r="H6" s="1"/>
  <c r="I8"/>
  <c r="I6" s="1"/>
  <c r="J8"/>
  <c r="J6" s="1"/>
  <c r="K8"/>
  <c r="K6" s="1"/>
  <c r="L8"/>
  <c r="L6" s="1"/>
  <c r="M8"/>
  <c r="M6" s="1"/>
  <c r="N8"/>
  <c r="N6" s="1"/>
  <c r="O8"/>
  <c r="O6" s="1"/>
  <c r="P8"/>
  <c r="P6" s="1"/>
  <c r="Q8"/>
  <c r="Q6" s="1"/>
  <c r="R8"/>
  <c r="R6" s="1"/>
  <c r="S8"/>
  <c r="S6" s="1"/>
  <c r="T8"/>
  <c r="T6" s="1"/>
  <c r="U8"/>
  <c r="U6" s="1"/>
  <c r="V8"/>
  <c r="V6" s="1"/>
  <c r="W8"/>
  <c r="W6" s="1"/>
  <c r="X8"/>
  <c r="X6" s="1"/>
  <c r="Y8"/>
  <c r="Y6" s="1"/>
  <c r="Z8"/>
  <c r="Z6" s="1"/>
  <c r="AA8"/>
  <c r="AA6" s="1"/>
  <c r="AB8"/>
  <c r="AB6" s="1"/>
  <c r="AC8"/>
  <c r="AC6" s="1"/>
  <c r="AD8"/>
  <c r="AD6" s="1"/>
  <c r="AE8"/>
  <c r="AE6" s="1"/>
  <c r="AF8"/>
  <c r="AF6" s="1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C62"/>
  <c r="C61" s="1"/>
  <c r="D62"/>
  <c r="D61" s="1"/>
  <c r="E62"/>
  <c r="E61" s="1"/>
  <c r="F62"/>
  <c r="F61" s="1"/>
  <c r="G62"/>
  <c r="G61" s="1"/>
  <c r="H62"/>
  <c r="H61" s="1"/>
  <c r="I62"/>
  <c r="I61" s="1"/>
  <c r="J62"/>
  <c r="J61" s="1"/>
  <c r="K62"/>
  <c r="K61" s="1"/>
  <c r="L62"/>
  <c r="L61" s="1"/>
  <c r="M62"/>
  <c r="M61" s="1"/>
  <c r="N62"/>
  <c r="N61" s="1"/>
  <c r="O62"/>
  <c r="O61" s="1"/>
  <c r="P62"/>
  <c r="P61" s="1"/>
  <c r="Q62"/>
  <c r="Q61" s="1"/>
  <c r="R62"/>
  <c r="R61" s="1"/>
  <c r="S62"/>
  <c r="S61" s="1"/>
  <c r="T62"/>
  <c r="T61" s="1"/>
  <c r="U62"/>
  <c r="U61" s="1"/>
  <c r="V62"/>
  <c r="V61" s="1"/>
  <c r="W62"/>
  <c r="W61" s="1"/>
  <c r="X62"/>
  <c r="X61" s="1"/>
  <c r="Y62"/>
  <c r="Y61" s="1"/>
  <c r="Z62"/>
  <c r="Z61" s="1"/>
  <c r="AA62"/>
  <c r="AA61" s="1"/>
  <c r="AB62"/>
  <c r="AB61" s="1"/>
  <c r="AC62"/>
  <c r="AC61" s="1"/>
  <c r="AD62"/>
  <c r="AD61" s="1"/>
  <c r="AE62"/>
  <c r="AE61" s="1"/>
  <c r="AF62"/>
  <c r="AF61" s="1"/>
  <c r="B62"/>
  <c r="B61" s="1"/>
  <c r="AG61" l="1"/>
  <c r="F65" i="3" s="1"/>
  <c r="C51" s="1"/>
  <c r="AG58" i="2"/>
  <c r="F44" i="3" s="1"/>
  <c r="AG52" i="2"/>
  <c r="F38" i="3" s="1"/>
  <c r="AG38" i="2"/>
  <c r="F23" i="3" s="1"/>
  <c r="AE46" i="2"/>
  <c r="AC46"/>
  <c r="AC18" s="1"/>
  <c r="AC78" s="1"/>
  <c r="AA46"/>
  <c r="Y46"/>
  <c r="Y18" s="1"/>
  <c r="Y78" s="1"/>
  <c r="W46"/>
  <c r="U46"/>
  <c r="U18" s="1"/>
  <c r="U78" s="1"/>
  <c r="S46"/>
  <c r="Q46"/>
  <c r="Q18" s="1"/>
  <c r="Q78" s="1"/>
  <c r="O46"/>
  <c r="M46"/>
  <c r="M18" s="1"/>
  <c r="M78" s="1"/>
  <c r="K46"/>
  <c r="I46"/>
  <c r="I18" s="1"/>
  <c r="I78" s="1"/>
  <c r="G46"/>
  <c r="E46"/>
  <c r="E18" s="1"/>
  <c r="E78" s="1"/>
  <c r="C46"/>
  <c r="AE19"/>
  <c r="AE18" s="1"/>
  <c r="AE78" s="1"/>
  <c r="AC19"/>
  <c r="AA19"/>
  <c r="AA18" s="1"/>
  <c r="AA78" s="1"/>
  <c r="Y19"/>
  <c r="W19"/>
  <c r="W18" s="1"/>
  <c r="W78" s="1"/>
  <c r="U19"/>
  <c r="S19"/>
  <c r="Q19"/>
  <c r="O19"/>
  <c r="O18" s="1"/>
  <c r="O78" s="1"/>
  <c r="M19"/>
  <c r="K19"/>
  <c r="K18" s="1"/>
  <c r="K78" s="1"/>
  <c r="I19"/>
  <c r="G19"/>
  <c r="G18" s="1"/>
  <c r="G78" s="1"/>
  <c r="E19"/>
  <c r="C19"/>
  <c r="AG6"/>
  <c r="C19" i="3" s="1"/>
  <c r="C69" s="1"/>
  <c r="AG8" i="2"/>
  <c r="C9" i="3" s="1"/>
  <c r="AG26" i="2"/>
  <c r="F11" i="3" s="1"/>
  <c r="AG62" i="2"/>
  <c r="F49" i="3" s="1"/>
  <c r="AF46" i="2"/>
  <c r="AD46"/>
  <c r="AB46"/>
  <c r="Z46"/>
  <c r="Z18" s="1"/>
  <c r="Z78" s="1"/>
  <c r="X46"/>
  <c r="V46"/>
  <c r="V18" s="1"/>
  <c r="V78" s="1"/>
  <c r="T46"/>
  <c r="R46"/>
  <c r="P46"/>
  <c r="N46"/>
  <c r="N18" s="1"/>
  <c r="N78" s="1"/>
  <c r="L46"/>
  <c r="J46"/>
  <c r="J18" s="1"/>
  <c r="J78" s="1"/>
  <c r="H46"/>
  <c r="F46"/>
  <c r="F18" s="1"/>
  <c r="F78" s="1"/>
  <c r="D46"/>
  <c r="AF19"/>
  <c r="AF18" s="1"/>
  <c r="AF78" s="1"/>
  <c r="AD19"/>
  <c r="AB19"/>
  <c r="AB18" s="1"/>
  <c r="AB78" s="1"/>
  <c r="Z19"/>
  <c r="X19"/>
  <c r="X18" s="1"/>
  <c r="X78" s="1"/>
  <c r="V19"/>
  <c r="T19"/>
  <c r="T18" s="1"/>
  <c r="T78" s="1"/>
  <c r="R19"/>
  <c r="P19"/>
  <c r="P18" s="1"/>
  <c r="P78" s="1"/>
  <c r="N19"/>
  <c r="L19"/>
  <c r="L18" s="1"/>
  <c r="L78" s="1"/>
  <c r="J19"/>
  <c r="H19"/>
  <c r="F19"/>
  <c r="D19"/>
  <c r="D18" s="1"/>
  <c r="D78" s="1"/>
  <c r="AG47"/>
  <c r="F33" i="3" s="1"/>
  <c r="B46" i="2"/>
  <c r="B19"/>
  <c r="AD18"/>
  <c r="AD78" s="1"/>
  <c r="R18"/>
  <c r="R78" s="1"/>
  <c r="H18"/>
  <c r="H78" s="1"/>
  <c r="S18"/>
  <c r="S78" s="1"/>
  <c r="C18"/>
  <c r="C72" i="3" l="1"/>
  <c r="AG19" i="2"/>
  <c r="F31" i="3" s="1"/>
  <c r="AG46" i="2"/>
  <c r="F47" i="3" s="1"/>
  <c r="C78" i="2"/>
  <c r="B18"/>
  <c r="B78" s="1"/>
  <c r="C71" i="3" l="1"/>
  <c r="C50"/>
  <c r="C70"/>
  <c r="C49"/>
  <c r="AG78" i="2"/>
  <c r="AG18"/>
  <c r="F66" i="3" s="1"/>
  <c r="B24" l="1"/>
  <c r="C68"/>
</calcChain>
</file>

<file path=xl/sharedStrings.xml><?xml version="1.0" encoding="utf-8"?>
<sst xmlns="http://schemas.openxmlformats.org/spreadsheetml/2006/main" count="159" uniqueCount="90">
  <si>
    <t>Plaća</t>
  </si>
  <si>
    <t>Ostalo</t>
  </si>
  <si>
    <t>Najamnina</t>
  </si>
  <si>
    <t>Honorarni rad</t>
  </si>
  <si>
    <t>Stimulacija</t>
  </si>
  <si>
    <t>Novčane nagrade</t>
  </si>
  <si>
    <t>Regres</t>
  </si>
  <si>
    <t>Božićnica</t>
  </si>
  <si>
    <t xml:space="preserve">Uskrsnica </t>
  </si>
  <si>
    <t>13. Plaća</t>
  </si>
  <si>
    <t>Ostali novčani prihodi</t>
  </si>
  <si>
    <t>Tekući mjesečni troškovi</t>
  </si>
  <si>
    <t>Periodični mjesečni troškovi</t>
  </si>
  <si>
    <t>Investicije</t>
  </si>
  <si>
    <t>Prehrana</t>
  </si>
  <si>
    <t>Stanarina</t>
  </si>
  <si>
    <t>Režije</t>
  </si>
  <si>
    <t>Struja</t>
  </si>
  <si>
    <t>Voda</t>
  </si>
  <si>
    <t>Grijanje</t>
  </si>
  <si>
    <t>Čistoća</t>
  </si>
  <si>
    <t>Mobitel</t>
  </si>
  <si>
    <t>Pričuva</t>
  </si>
  <si>
    <t>Komunalna naknada</t>
  </si>
  <si>
    <t xml:space="preserve">Ostalo </t>
  </si>
  <si>
    <t>Ostali novčani troškovi</t>
  </si>
  <si>
    <t>Gorivo</t>
  </si>
  <si>
    <t>Kabelska, satelitska TV</t>
  </si>
  <si>
    <t>RTV pristojba</t>
  </si>
  <si>
    <t>Javni prijevoz</t>
  </si>
  <si>
    <t>Djeca (čuvanje djece, vrtić, džeparac…)</t>
  </si>
  <si>
    <t>Zabava ( koncerti, kino, kazalište, utakmice…)</t>
  </si>
  <si>
    <t>Slobodno vrijeme i rekreacija (fitness članarine, programi rekreacije…)</t>
  </si>
  <si>
    <t>Osobni izdaci (novine, cigarete, lutrija, kladionica, frizer…)</t>
  </si>
  <si>
    <t>Zdravlje</t>
  </si>
  <si>
    <t>Odjeća</t>
  </si>
  <si>
    <t>Automobil</t>
  </si>
  <si>
    <t>Odmori</t>
  </si>
  <si>
    <t>Stanovanje</t>
  </si>
  <si>
    <t>Životno osiguranje</t>
  </si>
  <si>
    <t>Mirovinsko osiguranje</t>
  </si>
  <si>
    <t>Stambena štednja</t>
  </si>
  <si>
    <t>Obrazovanje</t>
  </si>
  <si>
    <t>Kredit za stan (rata kredita)</t>
  </si>
  <si>
    <t>Kredit za auto (rata kredita)</t>
  </si>
  <si>
    <t>Oročenja</t>
  </si>
  <si>
    <t>Fondovi</t>
  </si>
  <si>
    <t>Dionice</t>
  </si>
  <si>
    <t>Kreditna kartica</t>
  </si>
  <si>
    <t>Nenamjenski kredit</t>
  </si>
  <si>
    <t>UKUPNO novčani primici</t>
  </si>
  <si>
    <t>Ukupno tekući mjesečni troškovi</t>
  </si>
  <si>
    <t>Ukupno periodični mjesečni troškovi</t>
  </si>
  <si>
    <t>Ukupno investicije</t>
  </si>
  <si>
    <t>Mjesečni budžet-stanje</t>
  </si>
  <si>
    <t>Ukupno novčani izdaci</t>
  </si>
  <si>
    <t>Novčani primici</t>
  </si>
  <si>
    <t>Novčani izdaci</t>
  </si>
  <si>
    <t>Mjesečni pregled novčanih primitaka i izdataka</t>
  </si>
  <si>
    <t>Lijekovi</t>
  </si>
  <si>
    <t>Pregledi</t>
  </si>
  <si>
    <t>Dopunsko i dodatno osiguranje</t>
  </si>
  <si>
    <t>Servis</t>
  </si>
  <si>
    <t>Osiguranje</t>
  </si>
  <si>
    <t>Tehnički pregled</t>
  </si>
  <si>
    <t>Registracija</t>
  </si>
  <si>
    <t>Kupnja namještaja</t>
  </si>
  <si>
    <t>Popravci</t>
  </si>
  <si>
    <t>Troškovi školovanja</t>
  </si>
  <si>
    <t>Tečajevi</t>
  </si>
  <si>
    <t>Knjige</t>
  </si>
  <si>
    <t>Usavršavanja i certifikati</t>
  </si>
  <si>
    <t>Za mjesec:</t>
  </si>
  <si>
    <t>Telefon/internet</t>
  </si>
  <si>
    <t>Datum:</t>
  </si>
  <si>
    <t>Mjesečni budžet</t>
  </si>
  <si>
    <t>Datum u mjesecu</t>
  </si>
  <si>
    <t>Dnevni pregled novčanih primitaka i izdataka</t>
  </si>
  <si>
    <t>RAZLIKA NOVČANI PRIMICI/NOVČANI IZDACI</t>
  </si>
  <si>
    <t>A. Plaća</t>
  </si>
  <si>
    <t>B. Ostali novčani prihodi</t>
  </si>
  <si>
    <t>A. Tekući mjesečni troškovi</t>
  </si>
  <si>
    <t>B. Periodični mjesečni troškovi</t>
  </si>
  <si>
    <t>C. Investicije</t>
  </si>
  <si>
    <t>UKUPNO NOVČANI PRIMICI (A+B)</t>
  </si>
  <si>
    <t>UKUPNO NOVČANI IZDACI (A+B+C)</t>
  </si>
  <si>
    <t>UKUPNO</t>
  </si>
  <si>
    <t>Prehrana kod kuće</t>
  </si>
  <si>
    <t>Kućne potrepštine</t>
  </si>
  <si>
    <t>Prehrana izvan kuće</t>
  </si>
</sst>
</file>

<file path=xl/styles.xml><?xml version="1.0" encoding="utf-8"?>
<styleSheet xmlns="http://schemas.openxmlformats.org/spreadsheetml/2006/main">
  <numFmts count="1">
    <numFmt numFmtId="164" formatCode="#,##0.00\ &quot;kn&quot;"/>
  </numFmts>
  <fonts count="6"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sz val="11"/>
      <color theme="0"/>
      <name val="Franklin Gothic Book"/>
      <family val="2"/>
      <charset val="238"/>
    </font>
    <font>
      <b/>
      <sz val="14"/>
      <color theme="0"/>
      <name val="Franklin Gothic Book"/>
      <family val="2"/>
      <charset val="238"/>
    </font>
    <font>
      <b/>
      <sz val="16"/>
      <color theme="1"/>
      <name val="Franklin Gothic Book"/>
      <family val="2"/>
      <charset val="238"/>
    </font>
    <font>
      <b/>
      <sz val="12"/>
      <color theme="1"/>
      <name val="Franklin Gothic Boo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 applyBorder="1"/>
    <xf numFmtId="4" fontId="0" fillId="0" borderId="0" xfId="0" applyNumberFormat="1" applyBorder="1"/>
    <xf numFmtId="0" fontId="0" fillId="0" borderId="0" xfId="0" applyBorder="1"/>
    <xf numFmtId="0" fontId="2" fillId="2" borderId="1" xfId="0" applyFont="1" applyFill="1" applyBorder="1"/>
    <xf numFmtId="4" fontId="0" fillId="2" borderId="2" xfId="0" applyNumberFormat="1" applyFill="1" applyBorder="1"/>
    <xf numFmtId="0" fontId="0" fillId="3" borderId="13" xfId="0" applyFill="1" applyBorder="1"/>
    <xf numFmtId="0" fontId="0" fillId="5" borderId="13" xfId="0" applyFill="1" applyBorder="1" applyAlignment="1">
      <alignment horizontal="right"/>
    </xf>
    <xf numFmtId="0" fontId="0" fillId="6" borderId="13" xfId="0" applyFill="1" applyBorder="1" applyAlignment="1">
      <alignment horizontal="right"/>
    </xf>
    <xf numFmtId="0" fontId="0" fillId="3" borderId="13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4" fontId="2" fillId="2" borderId="2" xfId="0" applyNumberFormat="1" applyFont="1" applyFill="1" applyBorder="1"/>
    <xf numFmtId="0" fontId="0" fillId="6" borderId="7" xfId="0" applyFill="1" applyBorder="1"/>
    <xf numFmtId="0" fontId="0" fillId="6" borderId="8" xfId="0" applyFill="1" applyBorder="1"/>
    <xf numFmtId="0" fontId="1" fillId="6" borderId="9" xfId="0" applyFont="1" applyFill="1" applyBorder="1" applyAlignment="1">
      <alignment horizontal="right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2" fillId="4" borderId="15" xfId="0" applyFont="1" applyFill="1" applyBorder="1"/>
    <xf numFmtId="164" fontId="2" fillId="4" borderId="16" xfId="0" applyNumberFormat="1" applyFont="1" applyFill="1" applyBorder="1"/>
    <xf numFmtId="0" fontId="4" fillId="0" borderId="0" xfId="0" applyFont="1"/>
    <xf numFmtId="0" fontId="2" fillId="2" borderId="13" xfId="0" applyFont="1" applyFill="1" applyBorder="1"/>
    <xf numFmtId="0" fontId="1" fillId="5" borderId="0" xfId="0" applyFont="1" applyFill="1" applyAlignment="1">
      <alignment horizontal="right"/>
    </xf>
    <xf numFmtId="164" fontId="2" fillId="2" borderId="14" xfId="0" applyNumberFormat="1" applyFont="1" applyFill="1" applyBorder="1"/>
    <xf numFmtId="164" fontId="0" fillId="5" borderId="14" xfId="0" applyNumberFormat="1" applyFill="1" applyBorder="1"/>
    <xf numFmtId="164" fontId="0" fillId="6" borderId="14" xfId="0" applyNumberFormat="1" applyFill="1" applyBorder="1"/>
    <xf numFmtId="164" fontId="2" fillId="2" borderId="6" xfId="0" applyNumberFormat="1" applyFont="1" applyFill="1" applyBorder="1"/>
    <xf numFmtId="164" fontId="0" fillId="3" borderId="14" xfId="0" applyNumberFormat="1" applyFill="1" applyBorder="1"/>
    <xf numFmtId="164" fontId="0" fillId="3" borderId="4" xfId="0" applyNumberFormat="1" applyFill="1" applyBorder="1"/>
    <xf numFmtId="164" fontId="2" fillId="2" borderId="2" xfId="0" applyNumberFormat="1" applyFont="1" applyFill="1" applyBorder="1"/>
    <xf numFmtId="0" fontId="0" fillId="6" borderId="0" xfId="0" applyFill="1" applyAlignment="1">
      <alignment horizontal="center"/>
    </xf>
    <xf numFmtId="14" fontId="0" fillId="6" borderId="0" xfId="0" applyNumberFormat="1" applyFill="1" applyAlignment="1">
      <alignment horizontal="center"/>
    </xf>
    <xf numFmtId="164" fontId="0" fillId="0" borderId="0" xfId="0" applyNumberFormat="1"/>
    <xf numFmtId="0" fontId="1" fillId="6" borderId="9" xfId="0" applyFont="1" applyFill="1" applyBorder="1" applyAlignment="1">
      <alignment horizontal="center" wrapText="1"/>
    </xf>
    <xf numFmtId="0" fontId="0" fillId="0" borderId="10" xfId="0" applyBorder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4" fontId="0" fillId="3" borderId="3" xfId="0" applyNumberFormat="1" applyFill="1" applyBorder="1" applyAlignment="1">
      <alignment horizontal="center"/>
    </xf>
    <xf numFmtId="4" fontId="0" fillId="5" borderId="13" xfId="0" applyNumberFormat="1" applyFill="1" applyBorder="1" applyAlignment="1">
      <alignment horizontal="center"/>
    </xf>
    <xf numFmtId="4" fontId="0" fillId="6" borderId="13" xfId="0" applyNumberForma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left"/>
    </xf>
    <xf numFmtId="0" fontId="2" fillId="4" borderId="0" xfId="0" applyFont="1" applyFill="1"/>
    <xf numFmtId="4" fontId="2" fillId="4" borderId="5" xfId="0" applyNumberFormat="1" applyFont="1" applyFill="1" applyBorder="1" applyAlignment="1">
      <alignment horizontal="center"/>
    </xf>
    <xf numFmtId="4" fontId="2" fillId="2" borderId="13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0" fillId="3" borderId="13" xfId="0" applyNumberFormat="1" applyFill="1" applyBorder="1" applyAlignment="1">
      <alignment horizontal="center"/>
    </xf>
    <xf numFmtId="4" fontId="2" fillId="4" borderId="0" xfId="0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4"/>
  <c:chart>
    <c:title>
      <c:tx>
        <c:rich>
          <a:bodyPr/>
          <a:lstStyle/>
          <a:p>
            <a:pPr>
              <a:defRPr/>
            </a:pPr>
            <a:r>
              <a:rPr lang="hr-HR"/>
              <a:t>Analiza novčanih primitaka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2000"/>
                </a:pPr>
                <a:endParaRPr lang="sr-Latn-CS"/>
              </a:p>
            </c:txPr>
            <c:showPercent val="1"/>
            <c:showLeaderLines val="1"/>
          </c:dLbls>
          <c:cat>
            <c:strRef>
              <c:f>#REF!</c:f>
            </c:strRef>
          </c:cat>
          <c:val>
            <c:numRef>
              <c:f>'Mjesečni pregled'!$C$8:$C$9</c:f>
              <c:numCache>
                <c:formatCode>#,##0.00\ "kn"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4"/>
  <c:chart>
    <c:title>
      <c:tx>
        <c:rich>
          <a:bodyPr/>
          <a:lstStyle/>
          <a:p>
            <a:pPr>
              <a:defRPr/>
            </a:pPr>
            <a:r>
              <a:rPr lang="hr-HR"/>
              <a:t>Analiza novčanih izdataka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2000"/>
                </a:pPr>
                <a:endParaRPr lang="sr-Latn-CS"/>
              </a:p>
            </c:txPr>
            <c:showPercent val="1"/>
            <c:showLeaderLines val="1"/>
          </c:dLbls>
          <c:cat>
            <c:strRef>
              <c:f>'Mjesečni pregled'!$B$49:$B$51</c:f>
              <c:strCache>
                <c:ptCount val="3"/>
                <c:pt idx="0">
                  <c:v>Ukupno tekući mjesečni troškovi</c:v>
                </c:pt>
                <c:pt idx="1">
                  <c:v>Ukupno periodični mjesečni troškovi</c:v>
                </c:pt>
                <c:pt idx="2">
                  <c:v>Ukupno investicije</c:v>
                </c:pt>
              </c:strCache>
            </c:strRef>
          </c:cat>
          <c:val>
            <c:numRef>
              <c:f>'Mjesečni pregled'!$C$49:$C$51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'Mjesečni pregled'!$B$68:$B$72</c:f>
              <c:strCache>
                <c:ptCount val="5"/>
                <c:pt idx="0">
                  <c:v>Mjesečni budžet</c:v>
                </c:pt>
                <c:pt idx="1">
                  <c:v>Novčani primici</c:v>
                </c:pt>
                <c:pt idx="2">
                  <c:v>Tekući mjesečni troškovi</c:v>
                </c:pt>
                <c:pt idx="3">
                  <c:v>Periodični mjesečni troškovi</c:v>
                </c:pt>
                <c:pt idx="4">
                  <c:v>Investicije</c:v>
                </c:pt>
              </c:strCache>
            </c:strRef>
          </c:cat>
          <c:val>
            <c:numRef>
              <c:f>'Mjesečni pregled'!$C$68:$C$72</c:f>
              <c:numCache>
                <c:formatCode>#,##0.00\ "kn"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overlap val="-25"/>
        <c:axId val="170280448"/>
        <c:axId val="170284544"/>
      </c:barChart>
      <c:catAx>
        <c:axId val="170280448"/>
        <c:scaling>
          <c:orientation val="minMax"/>
        </c:scaling>
        <c:axPos val="b"/>
        <c:majorTickMark val="none"/>
        <c:tickLblPos val="nextTo"/>
        <c:crossAx val="170284544"/>
        <c:crosses val="autoZero"/>
        <c:auto val="1"/>
        <c:lblAlgn val="ctr"/>
        <c:lblOffset val="100"/>
      </c:catAx>
      <c:valAx>
        <c:axId val="170284544"/>
        <c:scaling>
          <c:orientation val="minMax"/>
        </c:scaling>
        <c:delete val="1"/>
        <c:axPos val="l"/>
        <c:numFmt formatCode="#,##0.00\ &quot;kn&quot;" sourceLinked="1"/>
        <c:majorTickMark val="none"/>
        <c:tickLblPos val="none"/>
        <c:crossAx val="17028044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85725</xdr:rowOff>
    </xdr:from>
    <xdr:to>
      <xdr:col>0</xdr:col>
      <xdr:colOff>1847851</xdr:colOff>
      <xdr:row>3</xdr:row>
      <xdr:rowOff>101260</xdr:rowOff>
    </xdr:to>
    <xdr:pic>
      <xdr:nvPicPr>
        <xdr:cNvPr id="2" name="Picture 1" descr="imgPressefoto_logo_4c_previ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9091" t="28857" r="9091" b="38755"/>
        <a:stretch>
          <a:fillRect/>
        </a:stretch>
      </xdr:blipFill>
      <xdr:spPr>
        <a:xfrm>
          <a:off x="152401" y="352425"/>
          <a:ext cx="1695450" cy="491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727076</xdr:colOff>
      <xdr:row>27</xdr:row>
      <xdr:rowOff>9525</xdr:rowOff>
    </xdr:from>
    <xdr:to>
      <xdr:col>3</xdr:col>
      <xdr:colOff>1094318</xdr:colOff>
      <xdr:row>43</xdr:row>
      <xdr:rowOff>136523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3323168</xdr:colOff>
      <xdr:row>0</xdr:row>
      <xdr:rowOff>63501</xdr:rowOff>
    </xdr:from>
    <xdr:to>
      <xdr:col>5</xdr:col>
      <xdr:colOff>1330725</xdr:colOff>
      <xdr:row>3</xdr:row>
      <xdr:rowOff>95251</xdr:rowOff>
    </xdr:to>
    <xdr:pic>
      <xdr:nvPicPr>
        <xdr:cNvPr id="4" name="Picture 3" descr="imgPressefoto_logo_4c_preview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091" t="28857" r="9091" b="38755"/>
        <a:stretch>
          <a:fillRect/>
        </a:stretch>
      </xdr:blipFill>
      <xdr:spPr>
        <a:xfrm>
          <a:off x="9866843" y="63501"/>
          <a:ext cx="2408107" cy="698500"/>
        </a:xfrm>
        <a:prstGeom prst="rect">
          <a:avLst/>
        </a:prstGeom>
      </xdr:spPr>
    </xdr:pic>
    <xdr:clientData/>
  </xdr:twoCellAnchor>
  <xdr:twoCellAnchor>
    <xdr:from>
      <xdr:col>0</xdr:col>
      <xdr:colOff>723899</xdr:colOff>
      <xdr:row>47</xdr:row>
      <xdr:rowOff>66675</xdr:rowOff>
    </xdr:from>
    <xdr:to>
      <xdr:col>3</xdr:col>
      <xdr:colOff>1104899</xdr:colOff>
      <xdr:row>64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714374</xdr:colOff>
      <xdr:row>67</xdr:row>
      <xdr:rowOff>38099</xdr:rowOff>
    </xdr:from>
    <xdr:to>
      <xdr:col>5</xdr:col>
      <xdr:colOff>1152524</xdr:colOff>
      <xdr:row>82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8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.75"/>
  <cols>
    <col min="1" max="1" width="53.44140625" bestFit="1" customWidth="1"/>
    <col min="2" max="2" width="10.109375" style="44" bestFit="1" customWidth="1"/>
    <col min="33" max="33" width="18.88671875" style="44" customWidth="1"/>
  </cols>
  <sheetData>
    <row r="1" spans="1:33" ht="21">
      <c r="A1" s="25" t="s">
        <v>77</v>
      </c>
    </row>
    <row r="2" spans="1:33" ht="21">
      <c r="A2" s="25"/>
    </row>
    <row r="3" spans="1:33" ht="16.5">
      <c r="A3" s="57" t="s">
        <v>72</v>
      </c>
      <c r="B3" s="58"/>
      <c r="C3" s="58"/>
    </row>
    <row r="5" spans="1:33">
      <c r="A5" s="45" t="s">
        <v>76</v>
      </c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 t="s">
        <v>86</v>
      </c>
    </row>
    <row r="6" spans="1:33">
      <c r="A6" s="49" t="s">
        <v>84</v>
      </c>
      <c r="B6" s="52">
        <f>B7+B8</f>
        <v>0</v>
      </c>
      <c r="C6" s="52">
        <f t="shared" ref="C6:AF6" si="0">C7+C8</f>
        <v>0</v>
      </c>
      <c r="D6" s="52">
        <f t="shared" si="0"/>
        <v>0</v>
      </c>
      <c r="E6" s="52">
        <f t="shared" si="0"/>
        <v>0</v>
      </c>
      <c r="F6" s="52">
        <f t="shared" si="0"/>
        <v>0</v>
      </c>
      <c r="G6" s="52">
        <f t="shared" si="0"/>
        <v>0</v>
      </c>
      <c r="H6" s="52">
        <f t="shared" si="0"/>
        <v>0</v>
      </c>
      <c r="I6" s="52">
        <f t="shared" si="0"/>
        <v>0</v>
      </c>
      <c r="J6" s="52">
        <f t="shared" si="0"/>
        <v>0</v>
      </c>
      <c r="K6" s="52">
        <f t="shared" si="0"/>
        <v>0</v>
      </c>
      <c r="L6" s="52">
        <f t="shared" si="0"/>
        <v>0</v>
      </c>
      <c r="M6" s="52">
        <f t="shared" si="0"/>
        <v>0</v>
      </c>
      <c r="N6" s="52">
        <f t="shared" si="0"/>
        <v>0</v>
      </c>
      <c r="O6" s="52">
        <f t="shared" si="0"/>
        <v>0</v>
      </c>
      <c r="P6" s="52">
        <f t="shared" si="0"/>
        <v>0</v>
      </c>
      <c r="Q6" s="52">
        <f t="shared" si="0"/>
        <v>0</v>
      </c>
      <c r="R6" s="52">
        <f t="shared" si="0"/>
        <v>0</v>
      </c>
      <c r="S6" s="52">
        <f t="shared" si="0"/>
        <v>0</v>
      </c>
      <c r="T6" s="52">
        <f t="shared" si="0"/>
        <v>0</v>
      </c>
      <c r="U6" s="52">
        <f t="shared" si="0"/>
        <v>0</v>
      </c>
      <c r="V6" s="52">
        <f t="shared" si="0"/>
        <v>0</v>
      </c>
      <c r="W6" s="52">
        <f t="shared" si="0"/>
        <v>0</v>
      </c>
      <c r="X6" s="52">
        <f t="shared" si="0"/>
        <v>0</v>
      </c>
      <c r="Y6" s="52">
        <f t="shared" si="0"/>
        <v>0</v>
      </c>
      <c r="Z6" s="52">
        <f t="shared" si="0"/>
        <v>0</v>
      </c>
      <c r="AA6" s="52">
        <f t="shared" si="0"/>
        <v>0</v>
      </c>
      <c r="AB6" s="52">
        <f t="shared" si="0"/>
        <v>0</v>
      </c>
      <c r="AC6" s="52">
        <f t="shared" si="0"/>
        <v>0</v>
      </c>
      <c r="AD6" s="52">
        <f t="shared" si="0"/>
        <v>0</v>
      </c>
      <c r="AE6" s="52">
        <f t="shared" si="0"/>
        <v>0</v>
      </c>
      <c r="AF6" s="52">
        <f t="shared" si="0"/>
        <v>0</v>
      </c>
      <c r="AG6" s="52">
        <f>SUM(B6:AF6)</f>
        <v>0</v>
      </c>
    </row>
    <row r="7" spans="1:33">
      <c r="A7" s="26" t="s">
        <v>79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>
        <f t="shared" ref="AG7:AG74" si="1">SUM(B7:AF7)</f>
        <v>0</v>
      </c>
    </row>
    <row r="8" spans="1:33">
      <c r="A8" s="26" t="s">
        <v>80</v>
      </c>
      <c r="B8" s="53">
        <f>SUM(B9:B17)</f>
        <v>0</v>
      </c>
      <c r="C8" s="53">
        <f t="shared" ref="C8:AF8" si="2">SUM(C9:C17)</f>
        <v>0</v>
      </c>
      <c r="D8" s="53">
        <f t="shared" si="2"/>
        <v>0</v>
      </c>
      <c r="E8" s="53">
        <f t="shared" si="2"/>
        <v>0</v>
      </c>
      <c r="F8" s="53">
        <f t="shared" si="2"/>
        <v>0</v>
      </c>
      <c r="G8" s="53">
        <f t="shared" si="2"/>
        <v>0</v>
      </c>
      <c r="H8" s="53">
        <f t="shared" si="2"/>
        <v>0</v>
      </c>
      <c r="I8" s="53">
        <f t="shared" si="2"/>
        <v>0</v>
      </c>
      <c r="J8" s="53">
        <f t="shared" si="2"/>
        <v>0</v>
      </c>
      <c r="K8" s="53">
        <f t="shared" si="2"/>
        <v>0</v>
      </c>
      <c r="L8" s="53">
        <f t="shared" si="2"/>
        <v>0</v>
      </c>
      <c r="M8" s="53">
        <f t="shared" si="2"/>
        <v>0</v>
      </c>
      <c r="N8" s="53">
        <f t="shared" si="2"/>
        <v>0</v>
      </c>
      <c r="O8" s="53">
        <f t="shared" si="2"/>
        <v>0</v>
      </c>
      <c r="P8" s="53">
        <f t="shared" si="2"/>
        <v>0</v>
      </c>
      <c r="Q8" s="53">
        <f t="shared" si="2"/>
        <v>0</v>
      </c>
      <c r="R8" s="53">
        <f t="shared" si="2"/>
        <v>0</v>
      </c>
      <c r="S8" s="53">
        <f t="shared" si="2"/>
        <v>0</v>
      </c>
      <c r="T8" s="53">
        <f t="shared" si="2"/>
        <v>0</v>
      </c>
      <c r="U8" s="53">
        <f t="shared" si="2"/>
        <v>0</v>
      </c>
      <c r="V8" s="53">
        <f t="shared" si="2"/>
        <v>0</v>
      </c>
      <c r="W8" s="53">
        <f t="shared" si="2"/>
        <v>0</v>
      </c>
      <c r="X8" s="53">
        <f t="shared" si="2"/>
        <v>0</v>
      </c>
      <c r="Y8" s="53">
        <f t="shared" si="2"/>
        <v>0</v>
      </c>
      <c r="Z8" s="53">
        <f t="shared" si="2"/>
        <v>0</v>
      </c>
      <c r="AA8" s="53">
        <f t="shared" si="2"/>
        <v>0</v>
      </c>
      <c r="AB8" s="53">
        <f t="shared" si="2"/>
        <v>0</v>
      </c>
      <c r="AC8" s="53">
        <f t="shared" si="2"/>
        <v>0</v>
      </c>
      <c r="AD8" s="53">
        <f t="shared" si="2"/>
        <v>0</v>
      </c>
      <c r="AE8" s="53">
        <f t="shared" si="2"/>
        <v>0</v>
      </c>
      <c r="AF8" s="53">
        <f t="shared" si="2"/>
        <v>0</v>
      </c>
      <c r="AG8" s="53">
        <f t="shared" si="1"/>
        <v>0</v>
      </c>
    </row>
    <row r="9" spans="1:33">
      <c r="A9" s="8" t="s">
        <v>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>
        <f t="shared" si="1"/>
        <v>0</v>
      </c>
    </row>
    <row r="10" spans="1:33">
      <c r="A10" s="9" t="s">
        <v>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>
        <f t="shared" si="1"/>
        <v>0</v>
      </c>
    </row>
    <row r="11" spans="1:33">
      <c r="A11" s="8" t="s">
        <v>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>
        <f t="shared" si="1"/>
        <v>0</v>
      </c>
    </row>
    <row r="12" spans="1:33">
      <c r="A12" s="9" t="s">
        <v>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>
        <f t="shared" si="1"/>
        <v>0</v>
      </c>
    </row>
    <row r="13" spans="1:33">
      <c r="A13" s="8" t="s">
        <v>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>
        <f t="shared" si="1"/>
        <v>0</v>
      </c>
    </row>
    <row r="14" spans="1:33">
      <c r="A14" s="9" t="s">
        <v>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>
        <f t="shared" si="1"/>
        <v>0</v>
      </c>
    </row>
    <row r="15" spans="1:33">
      <c r="A15" s="8" t="s">
        <v>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>
        <f t="shared" si="1"/>
        <v>0</v>
      </c>
    </row>
    <row r="16" spans="1:33">
      <c r="A16" s="9" t="s">
        <v>9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>
        <f t="shared" si="1"/>
        <v>0</v>
      </c>
    </row>
    <row r="17" spans="1:33">
      <c r="A17" s="8" t="s">
        <v>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>
        <f t="shared" si="1"/>
        <v>0</v>
      </c>
    </row>
    <row r="18" spans="1:33">
      <c r="A18" s="50" t="s">
        <v>85</v>
      </c>
      <c r="B18" s="52">
        <f>B19+B46+B61</f>
        <v>0</v>
      </c>
      <c r="C18" s="52">
        <f t="shared" ref="C18:AF18" si="3">C19+C46+C61</f>
        <v>0</v>
      </c>
      <c r="D18" s="52">
        <f t="shared" si="3"/>
        <v>0</v>
      </c>
      <c r="E18" s="52">
        <f t="shared" si="3"/>
        <v>0</v>
      </c>
      <c r="F18" s="52">
        <f t="shared" si="3"/>
        <v>0</v>
      </c>
      <c r="G18" s="52">
        <f t="shared" si="3"/>
        <v>0</v>
      </c>
      <c r="H18" s="52">
        <f t="shared" si="3"/>
        <v>0</v>
      </c>
      <c r="I18" s="52">
        <f t="shared" si="3"/>
        <v>0</v>
      </c>
      <c r="J18" s="52">
        <f t="shared" si="3"/>
        <v>0</v>
      </c>
      <c r="K18" s="52">
        <f t="shared" si="3"/>
        <v>0</v>
      </c>
      <c r="L18" s="52">
        <f t="shared" si="3"/>
        <v>0</v>
      </c>
      <c r="M18" s="52">
        <f t="shared" si="3"/>
        <v>0</v>
      </c>
      <c r="N18" s="52">
        <f t="shared" si="3"/>
        <v>0</v>
      </c>
      <c r="O18" s="52">
        <f t="shared" si="3"/>
        <v>0</v>
      </c>
      <c r="P18" s="52">
        <f t="shared" si="3"/>
        <v>0</v>
      </c>
      <c r="Q18" s="52">
        <f t="shared" si="3"/>
        <v>0</v>
      </c>
      <c r="R18" s="52">
        <f t="shared" si="3"/>
        <v>0</v>
      </c>
      <c r="S18" s="52">
        <f t="shared" si="3"/>
        <v>0</v>
      </c>
      <c r="T18" s="52">
        <f t="shared" si="3"/>
        <v>0</v>
      </c>
      <c r="U18" s="52">
        <f t="shared" si="3"/>
        <v>0</v>
      </c>
      <c r="V18" s="52">
        <f t="shared" si="3"/>
        <v>0</v>
      </c>
      <c r="W18" s="52">
        <f t="shared" si="3"/>
        <v>0</v>
      </c>
      <c r="X18" s="52">
        <f t="shared" si="3"/>
        <v>0</v>
      </c>
      <c r="Y18" s="52">
        <f t="shared" si="3"/>
        <v>0</v>
      </c>
      <c r="Z18" s="52">
        <f t="shared" si="3"/>
        <v>0</v>
      </c>
      <c r="AA18" s="52">
        <f t="shared" si="3"/>
        <v>0</v>
      </c>
      <c r="AB18" s="52">
        <f t="shared" si="3"/>
        <v>0</v>
      </c>
      <c r="AC18" s="52">
        <f t="shared" si="3"/>
        <v>0</v>
      </c>
      <c r="AD18" s="52">
        <f t="shared" si="3"/>
        <v>0</v>
      </c>
      <c r="AE18" s="52">
        <f t="shared" si="3"/>
        <v>0</v>
      </c>
      <c r="AF18" s="52">
        <f t="shared" si="3"/>
        <v>0</v>
      </c>
      <c r="AG18" s="52">
        <f t="shared" si="1"/>
        <v>0</v>
      </c>
    </row>
    <row r="19" spans="1:33">
      <c r="A19" s="5" t="s">
        <v>81</v>
      </c>
      <c r="B19" s="54">
        <f>B20+B25+B26+B38</f>
        <v>0</v>
      </c>
      <c r="C19" s="54">
        <f t="shared" ref="C19:AF19" si="4">C20+C25+C26+C38</f>
        <v>0</v>
      </c>
      <c r="D19" s="54">
        <f t="shared" si="4"/>
        <v>0</v>
      </c>
      <c r="E19" s="54">
        <f t="shared" si="4"/>
        <v>0</v>
      </c>
      <c r="F19" s="54">
        <f t="shared" si="4"/>
        <v>0</v>
      </c>
      <c r="G19" s="54">
        <f t="shared" si="4"/>
        <v>0</v>
      </c>
      <c r="H19" s="54">
        <f t="shared" si="4"/>
        <v>0</v>
      </c>
      <c r="I19" s="54">
        <f t="shared" si="4"/>
        <v>0</v>
      </c>
      <c r="J19" s="54">
        <f t="shared" si="4"/>
        <v>0</v>
      </c>
      <c r="K19" s="54">
        <f t="shared" si="4"/>
        <v>0</v>
      </c>
      <c r="L19" s="54">
        <f t="shared" si="4"/>
        <v>0</v>
      </c>
      <c r="M19" s="54">
        <f t="shared" si="4"/>
        <v>0</v>
      </c>
      <c r="N19" s="54">
        <f t="shared" si="4"/>
        <v>0</v>
      </c>
      <c r="O19" s="54">
        <f t="shared" si="4"/>
        <v>0</v>
      </c>
      <c r="P19" s="54">
        <f t="shared" si="4"/>
        <v>0</v>
      </c>
      <c r="Q19" s="54">
        <f t="shared" si="4"/>
        <v>0</v>
      </c>
      <c r="R19" s="54">
        <f t="shared" si="4"/>
        <v>0</v>
      </c>
      <c r="S19" s="54">
        <f t="shared" si="4"/>
        <v>0</v>
      </c>
      <c r="T19" s="54">
        <f t="shared" si="4"/>
        <v>0</v>
      </c>
      <c r="U19" s="54">
        <f t="shared" si="4"/>
        <v>0</v>
      </c>
      <c r="V19" s="54">
        <f t="shared" si="4"/>
        <v>0</v>
      </c>
      <c r="W19" s="54">
        <f t="shared" si="4"/>
        <v>0</v>
      </c>
      <c r="X19" s="54">
        <f t="shared" si="4"/>
        <v>0</v>
      </c>
      <c r="Y19" s="54">
        <f t="shared" si="4"/>
        <v>0</v>
      </c>
      <c r="Z19" s="54">
        <f t="shared" si="4"/>
        <v>0</v>
      </c>
      <c r="AA19" s="54">
        <f t="shared" si="4"/>
        <v>0</v>
      </c>
      <c r="AB19" s="54">
        <f t="shared" si="4"/>
        <v>0</v>
      </c>
      <c r="AC19" s="54">
        <f t="shared" si="4"/>
        <v>0</v>
      </c>
      <c r="AD19" s="54">
        <f t="shared" si="4"/>
        <v>0</v>
      </c>
      <c r="AE19" s="54">
        <f t="shared" si="4"/>
        <v>0</v>
      </c>
      <c r="AF19" s="54">
        <f t="shared" si="4"/>
        <v>0</v>
      </c>
      <c r="AG19" s="54">
        <f t="shared" si="1"/>
        <v>0</v>
      </c>
    </row>
    <row r="20" spans="1:33">
      <c r="A20" s="7" t="s">
        <v>14</v>
      </c>
      <c r="B20" s="55">
        <f>SUM(B21:B24)</f>
        <v>0</v>
      </c>
      <c r="C20" s="55">
        <f t="shared" ref="C20:AF20" si="5">SUM(C21:C24)</f>
        <v>0</v>
      </c>
      <c r="D20" s="55">
        <f t="shared" si="5"/>
        <v>0</v>
      </c>
      <c r="E20" s="55">
        <f t="shared" si="5"/>
        <v>0</v>
      </c>
      <c r="F20" s="55">
        <f t="shared" si="5"/>
        <v>0</v>
      </c>
      <c r="G20" s="55">
        <f t="shared" si="5"/>
        <v>0</v>
      </c>
      <c r="H20" s="55">
        <f t="shared" si="5"/>
        <v>0</v>
      </c>
      <c r="I20" s="55">
        <f t="shared" si="5"/>
        <v>0</v>
      </c>
      <c r="J20" s="55">
        <f t="shared" si="5"/>
        <v>0</v>
      </c>
      <c r="K20" s="55">
        <f t="shared" si="5"/>
        <v>0</v>
      </c>
      <c r="L20" s="55">
        <f t="shared" si="5"/>
        <v>0</v>
      </c>
      <c r="M20" s="55">
        <f t="shared" si="5"/>
        <v>0</v>
      </c>
      <c r="N20" s="55">
        <f t="shared" si="5"/>
        <v>0</v>
      </c>
      <c r="O20" s="55">
        <f t="shared" si="5"/>
        <v>0</v>
      </c>
      <c r="P20" s="55">
        <f t="shared" si="5"/>
        <v>0</v>
      </c>
      <c r="Q20" s="55">
        <f t="shared" si="5"/>
        <v>0</v>
      </c>
      <c r="R20" s="55">
        <f t="shared" si="5"/>
        <v>0</v>
      </c>
      <c r="S20" s="55">
        <f t="shared" si="5"/>
        <v>0</v>
      </c>
      <c r="T20" s="55">
        <f t="shared" si="5"/>
        <v>0</v>
      </c>
      <c r="U20" s="55">
        <f t="shared" si="5"/>
        <v>0</v>
      </c>
      <c r="V20" s="55">
        <f t="shared" si="5"/>
        <v>0</v>
      </c>
      <c r="W20" s="55">
        <f t="shared" si="5"/>
        <v>0</v>
      </c>
      <c r="X20" s="55">
        <f t="shared" si="5"/>
        <v>0</v>
      </c>
      <c r="Y20" s="55">
        <f t="shared" si="5"/>
        <v>0</v>
      </c>
      <c r="Z20" s="55">
        <f t="shared" si="5"/>
        <v>0</v>
      </c>
      <c r="AA20" s="55">
        <f t="shared" si="5"/>
        <v>0</v>
      </c>
      <c r="AB20" s="55">
        <f t="shared" si="5"/>
        <v>0</v>
      </c>
      <c r="AC20" s="55">
        <f t="shared" si="5"/>
        <v>0</v>
      </c>
      <c r="AD20" s="55">
        <f t="shared" si="5"/>
        <v>0</v>
      </c>
      <c r="AE20" s="55">
        <f t="shared" si="5"/>
        <v>0</v>
      </c>
      <c r="AF20" s="55">
        <f t="shared" si="5"/>
        <v>0</v>
      </c>
      <c r="AG20" s="55">
        <f>SUM(B20:AF20)</f>
        <v>0</v>
      </c>
    </row>
    <row r="21" spans="1:33">
      <c r="A21" s="8" t="s">
        <v>87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>
        <f t="shared" si="1"/>
        <v>0</v>
      </c>
    </row>
    <row r="22" spans="1:33">
      <c r="A22" s="9" t="s">
        <v>88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>
        <f t="shared" si="1"/>
        <v>0</v>
      </c>
    </row>
    <row r="23" spans="1:33">
      <c r="A23" s="8" t="s">
        <v>89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>
        <f t="shared" si="1"/>
        <v>0</v>
      </c>
    </row>
    <row r="24" spans="1:33">
      <c r="A24" s="9" t="s">
        <v>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</row>
    <row r="25" spans="1:33">
      <c r="A25" s="7" t="s">
        <v>15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>
        <f t="shared" si="1"/>
        <v>0</v>
      </c>
    </row>
    <row r="26" spans="1:33">
      <c r="A26" s="7" t="s">
        <v>16</v>
      </c>
      <c r="B26" s="55">
        <f>SUM(B27:B37)</f>
        <v>0</v>
      </c>
      <c r="C26" s="55">
        <f t="shared" ref="B26:AF26" si="6">SUM(C27:C37)</f>
        <v>0</v>
      </c>
      <c r="D26" s="55">
        <f t="shared" si="6"/>
        <v>0</v>
      </c>
      <c r="E26" s="55">
        <f t="shared" si="6"/>
        <v>0</v>
      </c>
      <c r="F26" s="55">
        <f t="shared" si="6"/>
        <v>0</v>
      </c>
      <c r="G26" s="55">
        <f t="shared" si="6"/>
        <v>0</v>
      </c>
      <c r="H26" s="55">
        <f t="shared" si="6"/>
        <v>0</v>
      </c>
      <c r="I26" s="55">
        <f t="shared" si="6"/>
        <v>0</v>
      </c>
      <c r="J26" s="55">
        <f t="shared" si="6"/>
        <v>0</v>
      </c>
      <c r="K26" s="55">
        <f t="shared" si="6"/>
        <v>0</v>
      </c>
      <c r="L26" s="55">
        <f t="shared" si="6"/>
        <v>0</v>
      </c>
      <c r="M26" s="55">
        <f t="shared" si="6"/>
        <v>0</v>
      </c>
      <c r="N26" s="55">
        <f t="shared" si="6"/>
        <v>0</v>
      </c>
      <c r="O26" s="55">
        <f t="shared" si="6"/>
        <v>0</v>
      </c>
      <c r="P26" s="55">
        <f t="shared" si="6"/>
        <v>0</v>
      </c>
      <c r="Q26" s="55">
        <f t="shared" si="6"/>
        <v>0</v>
      </c>
      <c r="R26" s="55">
        <f t="shared" si="6"/>
        <v>0</v>
      </c>
      <c r="S26" s="55">
        <f t="shared" si="6"/>
        <v>0</v>
      </c>
      <c r="T26" s="55">
        <f t="shared" si="6"/>
        <v>0</v>
      </c>
      <c r="U26" s="55">
        <f t="shared" si="6"/>
        <v>0</v>
      </c>
      <c r="V26" s="55">
        <f t="shared" si="6"/>
        <v>0</v>
      </c>
      <c r="W26" s="55">
        <f t="shared" si="6"/>
        <v>0</v>
      </c>
      <c r="X26" s="55">
        <f t="shared" si="6"/>
        <v>0</v>
      </c>
      <c r="Y26" s="55">
        <f t="shared" si="6"/>
        <v>0</v>
      </c>
      <c r="Z26" s="55">
        <f t="shared" si="6"/>
        <v>0</v>
      </c>
      <c r="AA26" s="55">
        <f t="shared" si="6"/>
        <v>0</v>
      </c>
      <c r="AB26" s="55">
        <f t="shared" si="6"/>
        <v>0</v>
      </c>
      <c r="AC26" s="55">
        <f t="shared" si="6"/>
        <v>0</v>
      </c>
      <c r="AD26" s="55">
        <f t="shared" si="6"/>
        <v>0</v>
      </c>
      <c r="AE26" s="55">
        <f t="shared" si="6"/>
        <v>0</v>
      </c>
      <c r="AF26" s="55">
        <f t="shared" si="6"/>
        <v>0</v>
      </c>
      <c r="AG26" s="55">
        <f t="shared" si="1"/>
        <v>0</v>
      </c>
    </row>
    <row r="27" spans="1:33">
      <c r="A27" s="8" t="s">
        <v>20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>
        <f t="shared" si="1"/>
        <v>0</v>
      </c>
    </row>
    <row r="28" spans="1:33">
      <c r="A28" s="9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>
        <f t="shared" si="1"/>
        <v>0</v>
      </c>
    </row>
    <row r="29" spans="1:33">
      <c r="A29" s="8" t="s">
        <v>23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>
        <f t="shared" si="1"/>
        <v>0</v>
      </c>
    </row>
    <row r="30" spans="1:33">
      <c r="A30" s="9" t="s">
        <v>27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>
        <f t="shared" si="1"/>
        <v>0</v>
      </c>
    </row>
    <row r="31" spans="1:33">
      <c r="A31" s="8" t="s">
        <v>28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>
        <f t="shared" si="1"/>
        <v>0</v>
      </c>
    </row>
    <row r="32" spans="1:33">
      <c r="A32" s="9" t="s">
        <v>17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>
        <f t="shared" si="1"/>
        <v>0</v>
      </c>
    </row>
    <row r="33" spans="1:33">
      <c r="A33" s="8" t="s">
        <v>73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>
        <f t="shared" si="1"/>
        <v>0</v>
      </c>
    </row>
    <row r="34" spans="1:33">
      <c r="A34" s="9" t="s">
        <v>21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>
        <f t="shared" si="1"/>
        <v>0</v>
      </c>
    </row>
    <row r="35" spans="1:33">
      <c r="A35" s="8" t="s">
        <v>18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>
        <f t="shared" si="1"/>
        <v>0</v>
      </c>
    </row>
    <row r="36" spans="1:33">
      <c r="A36" s="9" t="s">
        <v>22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>
        <f t="shared" si="1"/>
        <v>0</v>
      </c>
    </row>
    <row r="37" spans="1:33">
      <c r="A37" s="8" t="s">
        <v>24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>
        <f t="shared" si="1"/>
        <v>0</v>
      </c>
    </row>
    <row r="38" spans="1:33">
      <c r="A38" s="10" t="s">
        <v>25</v>
      </c>
      <c r="B38" s="55">
        <f>SUM(B39:B45)</f>
        <v>0</v>
      </c>
      <c r="C38" s="55">
        <f t="shared" ref="C38:AF38" si="7">SUM(C39:C45)</f>
        <v>0</v>
      </c>
      <c r="D38" s="55">
        <f t="shared" si="7"/>
        <v>0</v>
      </c>
      <c r="E38" s="55">
        <f t="shared" si="7"/>
        <v>0</v>
      </c>
      <c r="F38" s="55">
        <f t="shared" si="7"/>
        <v>0</v>
      </c>
      <c r="G38" s="55">
        <f t="shared" si="7"/>
        <v>0</v>
      </c>
      <c r="H38" s="55">
        <f t="shared" si="7"/>
        <v>0</v>
      </c>
      <c r="I38" s="55">
        <f t="shared" si="7"/>
        <v>0</v>
      </c>
      <c r="J38" s="55">
        <f t="shared" si="7"/>
        <v>0</v>
      </c>
      <c r="K38" s="55">
        <f t="shared" si="7"/>
        <v>0</v>
      </c>
      <c r="L38" s="55">
        <f t="shared" si="7"/>
        <v>0</v>
      </c>
      <c r="M38" s="55">
        <f t="shared" si="7"/>
        <v>0</v>
      </c>
      <c r="N38" s="55">
        <f t="shared" si="7"/>
        <v>0</v>
      </c>
      <c r="O38" s="55">
        <f t="shared" si="7"/>
        <v>0</v>
      </c>
      <c r="P38" s="55">
        <f t="shared" si="7"/>
        <v>0</v>
      </c>
      <c r="Q38" s="55">
        <f t="shared" si="7"/>
        <v>0</v>
      </c>
      <c r="R38" s="55">
        <f t="shared" si="7"/>
        <v>0</v>
      </c>
      <c r="S38" s="55">
        <f t="shared" si="7"/>
        <v>0</v>
      </c>
      <c r="T38" s="55">
        <f t="shared" si="7"/>
        <v>0</v>
      </c>
      <c r="U38" s="55">
        <f t="shared" si="7"/>
        <v>0</v>
      </c>
      <c r="V38" s="55">
        <f t="shared" si="7"/>
        <v>0</v>
      </c>
      <c r="W38" s="55">
        <f t="shared" si="7"/>
        <v>0</v>
      </c>
      <c r="X38" s="55">
        <f t="shared" si="7"/>
        <v>0</v>
      </c>
      <c r="Y38" s="55">
        <f t="shared" si="7"/>
        <v>0</v>
      </c>
      <c r="Z38" s="55">
        <f t="shared" si="7"/>
        <v>0</v>
      </c>
      <c r="AA38" s="55">
        <f t="shared" si="7"/>
        <v>0</v>
      </c>
      <c r="AB38" s="55">
        <f t="shared" si="7"/>
        <v>0</v>
      </c>
      <c r="AC38" s="55">
        <f t="shared" si="7"/>
        <v>0</v>
      </c>
      <c r="AD38" s="55">
        <f t="shared" si="7"/>
        <v>0</v>
      </c>
      <c r="AE38" s="55">
        <f t="shared" si="7"/>
        <v>0</v>
      </c>
      <c r="AF38" s="55">
        <f t="shared" si="7"/>
        <v>0</v>
      </c>
      <c r="AG38" s="55">
        <f t="shared" si="1"/>
        <v>0</v>
      </c>
    </row>
    <row r="39" spans="1:33">
      <c r="A39" s="8" t="s">
        <v>29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>
        <f t="shared" si="1"/>
        <v>0</v>
      </c>
    </row>
    <row r="40" spans="1:33">
      <c r="A40" s="9" t="s">
        <v>26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>
        <f t="shared" si="1"/>
        <v>0</v>
      </c>
    </row>
    <row r="41" spans="1:33">
      <c r="A41" s="8" t="s">
        <v>30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>
        <f t="shared" si="1"/>
        <v>0</v>
      </c>
    </row>
    <row r="42" spans="1:33">
      <c r="A42" s="9" t="s">
        <v>33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>
        <f t="shared" si="1"/>
        <v>0</v>
      </c>
    </row>
    <row r="43" spans="1:33">
      <c r="A43" s="8" t="s">
        <v>31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>
        <f t="shared" si="1"/>
        <v>0</v>
      </c>
    </row>
    <row r="44" spans="1:33">
      <c r="A44" s="9" t="s">
        <v>32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>
        <f t="shared" si="1"/>
        <v>0</v>
      </c>
    </row>
    <row r="45" spans="1:33">
      <c r="A45" s="8" t="s">
        <v>24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>
        <f t="shared" si="1"/>
        <v>0</v>
      </c>
    </row>
    <row r="46" spans="1:33">
      <c r="A46" s="5" t="s">
        <v>82</v>
      </c>
      <c r="B46" s="54">
        <f>B47+B51+B52+B57+B58</f>
        <v>0</v>
      </c>
      <c r="C46" s="54">
        <f t="shared" ref="C46:AF46" si="8">C47+C51+C52+C57+C58</f>
        <v>0</v>
      </c>
      <c r="D46" s="54">
        <f t="shared" si="8"/>
        <v>0</v>
      </c>
      <c r="E46" s="54">
        <f t="shared" si="8"/>
        <v>0</v>
      </c>
      <c r="F46" s="54">
        <f t="shared" si="8"/>
        <v>0</v>
      </c>
      <c r="G46" s="54">
        <f t="shared" si="8"/>
        <v>0</v>
      </c>
      <c r="H46" s="54">
        <f t="shared" si="8"/>
        <v>0</v>
      </c>
      <c r="I46" s="54">
        <f t="shared" si="8"/>
        <v>0</v>
      </c>
      <c r="J46" s="54">
        <f t="shared" si="8"/>
        <v>0</v>
      </c>
      <c r="K46" s="54">
        <f t="shared" si="8"/>
        <v>0</v>
      </c>
      <c r="L46" s="54">
        <f t="shared" si="8"/>
        <v>0</v>
      </c>
      <c r="M46" s="54">
        <f t="shared" si="8"/>
        <v>0</v>
      </c>
      <c r="N46" s="54">
        <f t="shared" si="8"/>
        <v>0</v>
      </c>
      <c r="O46" s="54">
        <f t="shared" si="8"/>
        <v>0</v>
      </c>
      <c r="P46" s="54">
        <f t="shared" si="8"/>
        <v>0</v>
      </c>
      <c r="Q46" s="54">
        <f t="shared" si="8"/>
        <v>0</v>
      </c>
      <c r="R46" s="54">
        <f t="shared" si="8"/>
        <v>0</v>
      </c>
      <c r="S46" s="54">
        <f t="shared" si="8"/>
        <v>0</v>
      </c>
      <c r="T46" s="54">
        <f t="shared" si="8"/>
        <v>0</v>
      </c>
      <c r="U46" s="54">
        <f t="shared" si="8"/>
        <v>0</v>
      </c>
      <c r="V46" s="54">
        <f t="shared" si="8"/>
        <v>0</v>
      </c>
      <c r="W46" s="54">
        <f t="shared" si="8"/>
        <v>0</v>
      </c>
      <c r="X46" s="54">
        <f t="shared" si="8"/>
        <v>0</v>
      </c>
      <c r="Y46" s="54">
        <f t="shared" si="8"/>
        <v>0</v>
      </c>
      <c r="Z46" s="54">
        <f t="shared" si="8"/>
        <v>0</v>
      </c>
      <c r="AA46" s="54">
        <f t="shared" si="8"/>
        <v>0</v>
      </c>
      <c r="AB46" s="54">
        <f t="shared" si="8"/>
        <v>0</v>
      </c>
      <c r="AC46" s="54">
        <f t="shared" si="8"/>
        <v>0</v>
      </c>
      <c r="AD46" s="54">
        <f t="shared" si="8"/>
        <v>0</v>
      </c>
      <c r="AE46" s="54">
        <f t="shared" si="8"/>
        <v>0</v>
      </c>
      <c r="AF46" s="54">
        <f t="shared" si="8"/>
        <v>0</v>
      </c>
      <c r="AG46" s="54">
        <f t="shared" si="1"/>
        <v>0</v>
      </c>
    </row>
    <row r="47" spans="1:33">
      <c r="A47" s="11" t="s">
        <v>34</v>
      </c>
      <c r="B47" s="46">
        <f>SUM(B48:B50)</f>
        <v>0</v>
      </c>
      <c r="C47" s="46">
        <f t="shared" ref="C47:AF47" si="9">SUM(C48:C50)</f>
        <v>0</v>
      </c>
      <c r="D47" s="46">
        <f t="shared" si="9"/>
        <v>0</v>
      </c>
      <c r="E47" s="46">
        <f t="shared" si="9"/>
        <v>0</v>
      </c>
      <c r="F47" s="46">
        <f t="shared" si="9"/>
        <v>0</v>
      </c>
      <c r="G47" s="46">
        <f t="shared" si="9"/>
        <v>0</v>
      </c>
      <c r="H47" s="46">
        <f t="shared" si="9"/>
        <v>0</v>
      </c>
      <c r="I47" s="46">
        <f t="shared" si="9"/>
        <v>0</v>
      </c>
      <c r="J47" s="46">
        <f t="shared" si="9"/>
        <v>0</v>
      </c>
      <c r="K47" s="46">
        <f t="shared" si="9"/>
        <v>0</v>
      </c>
      <c r="L47" s="46">
        <f t="shared" si="9"/>
        <v>0</v>
      </c>
      <c r="M47" s="46">
        <f t="shared" si="9"/>
        <v>0</v>
      </c>
      <c r="N47" s="46">
        <f t="shared" si="9"/>
        <v>0</v>
      </c>
      <c r="O47" s="46">
        <f t="shared" si="9"/>
        <v>0</v>
      </c>
      <c r="P47" s="46">
        <f t="shared" si="9"/>
        <v>0</v>
      </c>
      <c r="Q47" s="46">
        <f t="shared" si="9"/>
        <v>0</v>
      </c>
      <c r="R47" s="46">
        <f t="shared" si="9"/>
        <v>0</v>
      </c>
      <c r="S47" s="46">
        <f t="shared" si="9"/>
        <v>0</v>
      </c>
      <c r="T47" s="46">
        <f t="shared" si="9"/>
        <v>0</v>
      </c>
      <c r="U47" s="46">
        <f t="shared" si="9"/>
        <v>0</v>
      </c>
      <c r="V47" s="46">
        <f t="shared" si="9"/>
        <v>0</v>
      </c>
      <c r="W47" s="46">
        <f t="shared" si="9"/>
        <v>0</v>
      </c>
      <c r="X47" s="46">
        <f t="shared" si="9"/>
        <v>0</v>
      </c>
      <c r="Y47" s="46">
        <f t="shared" si="9"/>
        <v>0</v>
      </c>
      <c r="Z47" s="46">
        <f t="shared" si="9"/>
        <v>0</v>
      </c>
      <c r="AA47" s="46">
        <f t="shared" si="9"/>
        <v>0</v>
      </c>
      <c r="AB47" s="46">
        <f t="shared" si="9"/>
        <v>0</v>
      </c>
      <c r="AC47" s="46">
        <f t="shared" si="9"/>
        <v>0</v>
      </c>
      <c r="AD47" s="46">
        <f t="shared" si="9"/>
        <v>0</v>
      </c>
      <c r="AE47" s="46">
        <f t="shared" si="9"/>
        <v>0</v>
      </c>
      <c r="AF47" s="46">
        <f t="shared" si="9"/>
        <v>0</v>
      </c>
      <c r="AG47" s="46">
        <f t="shared" si="1"/>
        <v>0</v>
      </c>
    </row>
    <row r="48" spans="1:33">
      <c r="A48" s="8" t="s">
        <v>59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>
        <f t="shared" si="1"/>
        <v>0</v>
      </c>
    </row>
    <row r="49" spans="1:33">
      <c r="A49" s="9" t="s">
        <v>60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>
        <f t="shared" si="1"/>
        <v>0</v>
      </c>
    </row>
    <row r="50" spans="1:33">
      <c r="A50" s="8" t="s">
        <v>61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>
        <f t="shared" si="1"/>
        <v>0</v>
      </c>
    </row>
    <row r="51" spans="1:33">
      <c r="A51" s="11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>
        <f t="shared" si="1"/>
        <v>0</v>
      </c>
    </row>
    <row r="52" spans="1:33">
      <c r="A52" s="11" t="s">
        <v>36</v>
      </c>
      <c r="B52" s="46">
        <f>SUM(B53:B56)</f>
        <v>0</v>
      </c>
      <c r="C52" s="46">
        <f t="shared" ref="C52:AF52" si="10">SUM(C53:C56)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 t="shared" si="10"/>
        <v>0</v>
      </c>
      <c r="AA52" s="46">
        <f t="shared" si="10"/>
        <v>0</v>
      </c>
      <c r="AB52" s="46">
        <f t="shared" si="10"/>
        <v>0</v>
      </c>
      <c r="AC52" s="46">
        <f t="shared" si="10"/>
        <v>0</v>
      </c>
      <c r="AD52" s="46">
        <f t="shared" si="10"/>
        <v>0</v>
      </c>
      <c r="AE52" s="46">
        <f t="shared" si="10"/>
        <v>0</v>
      </c>
      <c r="AF52" s="46">
        <f t="shared" si="10"/>
        <v>0</v>
      </c>
      <c r="AG52" s="46">
        <f t="shared" si="1"/>
        <v>0</v>
      </c>
    </row>
    <row r="53" spans="1:33">
      <c r="A53" s="8" t="s">
        <v>62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>
        <f t="shared" si="1"/>
        <v>0</v>
      </c>
    </row>
    <row r="54" spans="1:33">
      <c r="A54" s="9" t="s">
        <v>63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>
        <f t="shared" si="1"/>
        <v>0</v>
      </c>
    </row>
    <row r="55" spans="1:33">
      <c r="A55" s="8" t="s">
        <v>64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>
        <f t="shared" si="1"/>
        <v>0</v>
      </c>
    </row>
    <row r="56" spans="1:33">
      <c r="A56" s="9" t="s">
        <v>65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>
        <f t="shared" si="1"/>
        <v>0</v>
      </c>
    </row>
    <row r="57" spans="1:33">
      <c r="A57" s="11" t="s">
        <v>37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>
        <f t="shared" si="1"/>
        <v>0</v>
      </c>
    </row>
    <row r="58" spans="1:33">
      <c r="A58" s="11" t="s">
        <v>38</v>
      </c>
      <c r="B58" s="46">
        <f>SUM(B59:B60)</f>
        <v>0</v>
      </c>
      <c r="C58" s="46">
        <f t="shared" ref="C58:AF58" si="11">SUM(C59:C60)</f>
        <v>0</v>
      </c>
      <c r="D58" s="46">
        <f t="shared" si="11"/>
        <v>0</v>
      </c>
      <c r="E58" s="46">
        <f t="shared" si="11"/>
        <v>0</v>
      </c>
      <c r="F58" s="46">
        <f t="shared" si="11"/>
        <v>0</v>
      </c>
      <c r="G58" s="46">
        <f t="shared" si="11"/>
        <v>0</v>
      </c>
      <c r="H58" s="46">
        <f t="shared" si="11"/>
        <v>0</v>
      </c>
      <c r="I58" s="46">
        <f t="shared" si="11"/>
        <v>0</v>
      </c>
      <c r="J58" s="46">
        <f t="shared" si="11"/>
        <v>0</v>
      </c>
      <c r="K58" s="46">
        <f t="shared" si="11"/>
        <v>0</v>
      </c>
      <c r="L58" s="46">
        <f t="shared" si="11"/>
        <v>0</v>
      </c>
      <c r="M58" s="46">
        <f t="shared" si="11"/>
        <v>0</v>
      </c>
      <c r="N58" s="46">
        <f t="shared" si="11"/>
        <v>0</v>
      </c>
      <c r="O58" s="46">
        <f t="shared" si="11"/>
        <v>0</v>
      </c>
      <c r="P58" s="46">
        <f t="shared" si="11"/>
        <v>0</v>
      </c>
      <c r="Q58" s="46">
        <f t="shared" si="11"/>
        <v>0</v>
      </c>
      <c r="R58" s="46">
        <f t="shared" si="11"/>
        <v>0</v>
      </c>
      <c r="S58" s="46">
        <f t="shared" si="11"/>
        <v>0</v>
      </c>
      <c r="T58" s="46">
        <f t="shared" si="11"/>
        <v>0</v>
      </c>
      <c r="U58" s="46">
        <f t="shared" si="11"/>
        <v>0</v>
      </c>
      <c r="V58" s="46">
        <f t="shared" si="11"/>
        <v>0</v>
      </c>
      <c r="W58" s="46">
        <f t="shared" si="11"/>
        <v>0</v>
      </c>
      <c r="X58" s="46">
        <f t="shared" si="11"/>
        <v>0</v>
      </c>
      <c r="Y58" s="46">
        <f t="shared" si="11"/>
        <v>0</v>
      </c>
      <c r="Z58" s="46">
        <f t="shared" si="11"/>
        <v>0</v>
      </c>
      <c r="AA58" s="46">
        <f t="shared" si="11"/>
        <v>0</v>
      </c>
      <c r="AB58" s="46">
        <f t="shared" si="11"/>
        <v>0</v>
      </c>
      <c r="AC58" s="46">
        <f t="shared" si="11"/>
        <v>0</v>
      </c>
      <c r="AD58" s="46">
        <f t="shared" si="11"/>
        <v>0</v>
      </c>
      <c r="AE58" s="46">
        <f t="shared" si="11"/>
        <v>0</v>
      </c>
      <c r="AF58" s="46">
        <f t="shared" si="11"/>
        <v>0</v>
      </c>
      <c r="AG58" s="46">
        <f t="shared" si="1"/>
        <v>0</v>
      </c>
    </row>
    <row r="59" spans="1:33">
      <c r="A59" s="8" t="s">
        <v>66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>
        <f t="shared" si="1"/>
        <v>0</v>
      </c>
    </row>
    <row r="60" spans="1:33">
      <c r="A60" s="9" t="s">
        <v>67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>
        <f t="shared" si="1"/>
        <v>0</v>
      </c>
    </row>
    <row r="61" spans="1:33">
      <c r="A61" s="5" t="s">
        <v>83</v>
      </c>
      <c r="B61" s="54">
        <f>B62+SUM(B67:B77)</f>
        <v>0</v>
      </c>
      <c r="C61" s="54">
        <f t="shared" ref="C61:AF61" si="12">C62+SUM(C67:C77)</f>
        <v>0</v>
      </c>
      <c r="D61" s="54">
        <f t="shared" si="12"/>
        <v>0</v>
      </c>
      <c r="E61" s="54">
        <f t="shared" si="12"/>
        <v>0</v>
      </c>
      <c r="F61" s="54">
        <f t="shared" si="12"/>
        <v>0</v>
      </c>
      <c r="G61" s="54">
        <f t="shared" si="12"/>
        <v>0</v>
      </c>
      <c r="H61" s="54">
        <f t="shared" si="12"/>
        <v>0</v>
      </c>
      <c r="I61" s="54">
        <f t="shared" si="12"/>
        <v>0</v>
      </c>
      <c r="J61" s="54">
        <f t="shared" si="12"/>
        <v>0</v>
      </c>
      <c r="K61" s="54">
        <f t="shared" si="12"/>
        <v>0</v>
      </c>
      <c r="L61" s="54">
        <f t="shared" si="12"/>
        <v>0</v>
      </c>
      <c r="M61" s="54">
        <f t="shared" si="12"/>
        <v>0</v>
      </c>
      <c r="N61" s="54">
        <f t="shared" si="12"/>
        <v>0</v>
      </c>
      <c r="O61" s="54">
        <f t="shared" si="12"/>
        <v>0</v>
      </c>
      <c r="P61" s="54">
        <f t="shared" si="12"/>
        <v>0</v>
      </c>
      <c r="Q61" s="54">
        <f t="shared" si="12"/>
        <v>0</v>
      </c>
      <c r="R61" s="54">
        <f t="shared" si="12"/>
        <v>0</v>
      </c>
      <c r="S61" s="54">
        <f t="shared" si="12"/>
        <v>0</v>
      </c>
      <c r="T61" s="54">
        <f t="shared" si="12"/>
        <v>0</v>
      </c>
      <c r="U61" s="54">
        <f t="shared" si="12"/>
        <v>0</v>
      </c>
      <c r="V61" s="54">
        <f t="shared" si="12"/>
        <v>0</v>
      </c>
      <c r="W61" s="54">
        <f t="shared" si="12"/>
        <v>0</v>
      </c>
      <c r="X61" s="54">
        <f t="shared" si="12"/>
        <v>0</v>
      </c>
      <c r="Y61" s="54">
        <f t="shared" si="12"/>
        <v>0</v>
      </c>
      <c r="Z61" s="54">
        <f t="shared" si="12"/>
        <v>0</v>
      </c>
      <c r="AA61" s="54">
        <f t="shared" si="12"/>
        <v>0</v>
      </c>
      <c r="AB61" s="54">
        <f t="shared" si="12"/>
        <v>0</v>
      </c>
      <c r="AC61" s="54">
        <f t="shared" si="12"/>
        <v>0</v>
      </c>
      <c r="AD61" s="54">
        <f t="shared" si="12"/>
        <v>0</v>
      </c>
      <c r="AE61" s="54">
        <f t="shared" si="12"/>
        <v>0</v>
      </c>
      <c r="AF61" s="54">
        <f t="shared" si="12"/>
        <v>0</v>
      </c>
      <c r="AG61" s="54">
        <f t="shared" si="1"/>
        <v>0</v>
      </c>
    </row>
    <row r="62" spans="1:33">
      <c r="A62" s="11" t="s">
        <v>42</v>
      </c>
      <c r="B62" s="46">
        <f>SUM(B63:B66)</f>
        <v>0</v>
      </c>
      <c r="C62" s="46">
        <f t="shared" ref="C62:AF62" si="13">SUM(C63:C66)</f>
        <v>0</v>
      </c>
      <c r="D62" s="46">
        <f t="shared" si="13"/>
        <v>0</v>
      </c>
      <c r="E62" s="46">
        <f t="shared" si="13"/>
        <v>0</v>
      </c>
      <c r="F62" s="46">
        <f t="shared" si="13"/>
        <v>0</v>
      </c>
      <c r="G62" s="46">
        <f t="shared" si="13"/>
        <v>0</v>
      </c>
      <c r="H62" s="46">
        <f t="shared" si="13"/>
        <v>0</v>
      </c>
      <c r="I62" s="46">
        <f t="shared" si="13"/>
        <v>0</v>
      </c>
      <c r="J62" s="46">
        <f t="shared" si="13"/>
        <v>0</v>
      </c>
      <c r="K62" s="46">
        <f t="shared" si="13"/>
        <v>0</v>
      </c>
      <c r="L62" s="46">
        <f t="shared" si="13"/>
        <v>0</v>
      </c>
      <c r="M62" s="46">
        <f t="shared" si="13"/>
        <v>0</v>
      </c>
      <c r="N62" s="46">
        <f t="shared" si="13"/>
        <v>0</v>
      </c>
      <c r="O62" s="46">
        <f t="shared" si="13"/>
        <v>0</v>
      </c>
      <c r="P62" s="46">
        <f t="shared" si="13"/>
        <v>0</v>
      </c>
      <c r="Q62" s="46">
        <f t="shared" si="13"/>
        <v>0</v>
      </c>
      <c r="R62" s="46">
        <f t="shared" si="13"/>
        <v>0</v>
      </c>
      <c r="S62" s="46">
        <f t="shared" si="13"/>
        <v>0</v>
      </c>
      <c r="T62" s="46">
        <f t="shared" si="13"/>
        <v>0</v>
      </c>
      <c r="U62" s="46">
        <f t="shared" si="13"/>
        <v>0</v>
      </c>
      <c r="V62" s="46">
        <f t="shared" si="13"/>
        <v>0</v>
      </c>
      <c r="W62" s="46">
        <f t="shared" si="13"/>
        <v>0</v>
      </c>
      <c r="X62" s="46">
        <f t="shared" si="13"/>
        <v>0</v>
      </c>
      <c r="Y62" s="46">
        <f t="shared" si="13"/>
        <v>0</v>
      </c>
      <c r="Z62" s="46">
        <f t="shared" si="13"/>
        <v>0</v>
      </c>
      <c r="AA62" s="46">
        <f t="shared" si="13"/>
        <v>0</v>
      </c>
      <c r="AB62" s="46">
        <f t="shared" si="13"/>
        <v>0</v>
      </c>
      <c r="AC62" s="46">
        <f t="shared" si="13"/>
        <v>0</v>
      </c>
      <c r="AD62" s="46">
        <f t="shared" si="13"/>
        <v>0</v>
      </c>
      <c r="AE62" s="46">
        <f t="shared" si="13"/>
        <v>0</v>
      </c>
      <c r="AF62" s="46">
        <f t="shared" si="13"/>
        <v>0</v>
      </c>
      <c r="AG62" s="46">
        <f t="shared" si="1"/>
        <v>0</v>
      </c>
    </row>
    <row r="63" spans="1:33">
      <c r="A63" s="8" t="s">
        <v>68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>
        <f t="shared" si="1"/>
        <v>0</v>
      </c>
    </row>
    <row r="64" spans="1:33">
      <c r="A64" s="9" t="s">
        <v>69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>
        <f t="shared" si="1"/>
        <v>0</v>
      </c>
    </row>
    <row r="65" spans="1:33">
      <c r="A65" s="8" t="s">
        <v>70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>
        <f t="shared" si="1"/>
        <v>0</v>
      </c>
    </row>
    <row r="66" spans="1:33">
      <c r="A66" s="9" t="s">
        <v>71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>
        <f t="shared" si="1"/>
        <v>0</v>
      </c>
    </row>
    <row r="67" spans="1:33">
      <c r="A67" s="12" t="s">
        <v>39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>
        <f t="shared" si="1"/>
        <v>0</v>
      </c>
    </row>
    <row r="68" spans="1:33">
      <c r="A68" s="13" t="s">
        <v>40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>
        <f t="shared" si="1"/>
        <v>0</v>
      </c>
    </row>
    <row r="69" spans="1:33">
      <c r="A69" s="12" t="s">
        <v>41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>
        <f t="shared" si="1"/>
        <v>0</v>
      </c>
    </row>
    <row r="70" spans="1:33">
      <c r="A70" s="13" t="s">
        <v>45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>
        <f t="shared" si="1"/>
        <v>0</v>
      </c>
    </row>
    <row r="71" spans="1:33">
      <c r="A71" s="12" t="s">
        <v>46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>
        <f t="shared" si="1"/>
        <v>0</v>
      </c>
    </row>
    <row r="72" spans="1:33">
      <c r="A72" s="13" t="s">
        <v>47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>
        <f t="shared" si="1"/>
        <v>0</v>
      </c>
    </row>
    <row r="73" spans="1:33">
      <c r="A73" s="12" t="s">
        <v>43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>
        <f t="shared" si="1"/>
        <v>0</v>
      </c>
    </row>
    <row r="74" spans="1:33">
      <c r="A74" s="13" t="s">
        <v>44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>
        <f t="shared" si="1"/>
        <v>0</v>
      </c>
    </row>
    <row r="75" spans="1:33">
      <c r="A75" s="12" t="s">
        <v>49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>
        <f t="shared" ref="AG75:AG78" si="14">SUM(B75:AF75)</f>
        <v>0</v>
      </c>
    </row>
    <row r="76" spans="1:33">
      <c r="A76" s="13" t="s">
        <v>48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>
        <f t="shared" si="14"/>
        <v>0</v>
      </c>
    </row>
    <row r="77" spans="1:33">
      <c r="A77" s="12" t="s">
        <v>24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>
        <f t="shared" si="14"/>
        <v>0</v>
      </c>
    </row>
    <row r="78" spans="1:33">
      <c r="A78" s="51" t="s">
        <v>78</v>
      </c>
      <c r="B78" s="56">
        <f>B6-B18</f>
        <v>0</v>
      </c>
      <c r="C78" s="56">
        <f t="shared" ref="C78:AF78" si="15">C6-C18</f>
        <v>0</v>
      </c>
      <c r="D78" s="56">
        <f t="shared" si="15"/>
        <v>0</v>
      </c>
      <c r="E78" s="56">
        <f t="shared" si="15"/>
        <v>0</v>
      </c>
      <c r="F78" s="56">
        <f t="shared" si="15"/>
        <v>0</v>
      </c>
      <c r="G78" s="56">
        <f t="shared" si="15"/>
        <v>0</v>
      </c>
      <c r="H78" s="56">
        <f t="shared" si="15"/>
        <v>0</v>
      </c>
      <c r="I78" s="56">
        <f t="shared" si="15"/>
        <v>0</v>
      </c>
      <c r="J78" s="56">
        <f t="shared" si="15"/>
        <v>0</v>
      </c>
      <c r="K78" s="56">
        <f t="shared" si="15"/>
        <v>0</v>
      </c>
      <c r="L78" s="56">
        <f t="shared" si="15"/>
        <v>0</v>
      </c>
      <c r="M78" s="56">
        <f t="shared" si="15"/>
        <v>0</v>
      </c>
      <c r="N78" s="56">
        <f t="shared" si="15"/>
        <v>0</v>
      </c>
      <c r="O78" s="56">
        <f t="shared" si="15"/>
        <v>0</v>
      </c>
      <c r="P78" s="56">
        <f t="shared" si="15"/>
        <v>0</v>
      </c>
      <c r="Q78" s="56">
        <f t="shared" si="15"/>
        <v>0</v>
      </c>
      <c r="R78" s="56">
        <f t="shared" si="15"/>
        <v>0</v>
      </c>
      <c r="S78" s="56">
        <f t="shared" si="15"/>
        <v>0</v>
      </c>
      <c r="T78" s="56">
        <f t="shared" si="15"/>
        <v>0</v>
      </c>
      <c r="U78" s="56">
        <f t="shared" si="15"/>
        <v>0</v>
      </c>
      <c r="V78" s="56">
        <f t="shared" si="15"/>
        <v>0</v>
      </c>
      <c r="W78" s="56">
        <f t="shared" si="15"/>
        <v>0</v>
      </c>
      <c r="X78" s="56">
        <f t="shared" si="15"/>
        <v>0</v>
      </c>
      <c r="Y78" s="56">
        <f t="shared" si="15"/>
        <v>0</v>
      </c>
      <c r="Z78" s="56">
        <f t="shared" si="15"/>
        <v>0</v>
      </c>
      <c r="AA78" s="56">
        <f t="shared" si="15"/>
        <v>0</v>
      </c>
      <c r="AB78" s="56">
        <f t="shared" si="15"/>
        <v>0</v>
      </c>
      <c r="AC78" s="56">
        <f t="shared" si="15"/>
        <v>0</v>
      </c>
      <c r="AD78" s="56">
        <f t="shared" si="15"/>
        <v>0</v>
      </c>
      <c r="AE78" s="56">
        <f t="shared" si="15"/>
        <v>0</v>
      </c>
      <c r="AF78" s="56">
        <f t="shared" si="15"/>
        <v>0</v>
      </c>
      <c r="AG78" s="56">
        <f t="shared" si="14"/>
        <v>0</v>
      </c>
    </row>
  </sheetData>
  <sheetProtection password="CF0F" sheet="1" objects="1" scenarios="1"/>
  <protectedRanges>
    <protectedRange sqref="B9:AF17 B7:AF7 B21:AF24 B25:AF25 B27:AF37 B39:AF45 B48:AF50 B53:AF56 B57:AF57 B63:AF77 B51:AF51 B59:AF59 B60:AF60 B3" name="Range1"/>
  </protectedRanges>
  <mergeCells count="1">
    <mergeCell ref="B3:C3"/>
  </mergeCells>
  <pageMargins left="0.24" right="0.28000000000000003" top="0.44" bottom="0.35" header="0.31496062992125984" footer="0.25"/>
  <pageSetup paperSize="9" scale="7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2"/>
  <sheetViews>
    <sheetView showGridLines="0" zoomScaleNormal="100" workbookViewId="0">
      <selection activeCell="E2" sqref="E2"/>
    </sheetView>
  </sheetViews>
  <sheetFormatPr defaultRowHeight="15.75"/>
  <cols>
    <col min="1" max="1" width="12.6640625" customWidth="1"/>
    <col min="2" max="2" width="20.5546875" bestFit="1" customWidth="1"/>
    <col min="3" max="3" width="26.21875" customWidth="1"/>
    <col min="4" max="4" width="16.88671875" customWidth="1"/>
    <col min="5" max="5" width="51.33203125" bestFit="1" customWidth="1"/>
    <col min="6" max="6" width="15.6640625" bestFit="1" customWidth="1"/>
  </cols>
  <sheetData>
    <row r="1" spans="1:6" ht="21">
      <c r="A1" s="25" t="s">
        <v>58</v>
      </c>
    </row>
    <row r="3" spans="1:6">
      <c r="B3" s="27" t="s">
        <v>72</v>
      </c>
      <c r="C3" s="35">
        <f>'Dnevni pregled'!B3:C3</f>
        <v>0</v>
      </c>
    </row>
    <row r="4" spans="1:6">
      <c r="B4" s="27" t="s">
        <v>74</v>
      </c>
      <c r="C4" s="36"/>
    </row>
    <row r="5" spans="1:6">
      <c r="C5" s="4"/>
      <c r="D5" s="4"/>
    </row>
    <row r="6" spans="1:6">
      <c r="D6" s="1"/>
      <c r="E6" s="1"/>
    </row>
    <row r="7" spans="1:6" ht="19.5">
      <c r="B7" s="40" t="s">
        <v>56</v>
      </c>
      <c r="C7" s="41"/>
      <c r="E7" s="42" t="s">
        <v>57</v>
      </c>
      <c r="F7" s="43"/>
    </row>
    <row r="8" spans="1:6">
      <c r="B8" s="26" t="s">
        <v>0</v>
      </c>
      <c r="C8" s="28">
        <f>'Dnevni pregled'!AG7</f>
        <v>0</v>
      </c>
      <c r="E8" s="5" t="s">
        <v>11</v>
      </c>
      <c r="F8" s="6"/>
    </row>
    <row r="9" spans="1:6">
      <c r="B9" s="26" t="s">
        <v>10</v>
      </c>
      <c r="C9" s="28">
        <f>'Dnevni pregled'!AG8</f>
        <v>0</v>
      </c>
      <c r="E9" s="7" t="s">
        <v>14</v>
      </c>
      <c r="F9" s="32">
        <f>'Dnevni pregled'!AG20</f>
        <v>0</v>
      </c>
    </row>
    <row r="10" spans="1:6">
      <c r="B10" s="8" t="s">
        <v>2</v>
      </c>
      <c r="C10" s="29">
        <f>'Dnevni pregled'!AG9</f>
        <v>0</v>
      </c>
      <c r="E10" s="7" t="s">
        <v>15</v>
      </c>
      <c r="F10" s="32">
        <f>'Dnevni pregled'!AG25</f>
        <v>0</v>
      </c>
    </row>
    <row r="11" spans="1:6">
      <c r="B11" s="9" t="s">
        <v>3</v>
      </c>
      <c r="C11" s="30">
        <f>'Dnevni pregled'!AG10</f>
        <v>0</v>
      </c>
      <c r="E11" s="7" t="s">
        <v>16</v>
      </c>
      <c r="F11" s="32">
        <f>'Dnevni pregled'!AG26</f>
        <v>0</v>
      </c>
    </row>
    <row r="12" spans="1:6">
      <c r="B12" s="8" t="s">
        <v>4</v>
      </c>
      <c r="C12" s="29">
        <f>'Dnevni pregled'!AG11</f>
        <v>0</v>
      </c>
      <c r="E12" s="8" t="s">
        <v>20</v>
      </c>
      <c r="F12" s="29">
        <f>'Dnevni pregled'!AG27</f>
        <v>0</v>
      </c>
    </row>
    <row r="13" spans="1:6">
      <c r="B13" s="9" t="s">
        <v>5</v>
      </c>
      <c r="C13" s="30">
        <f>'Dnevni pregled'!AG12</f>
        <v>0</v>
      </c>
      <c r="E13" s="9" t="s">
        <v>19</v>
      </c>
      <c r="F13" s="30">
        <f>'Dnevni pregled'!AG28</f>
        <v>0</v>
      </c>
    </row>
    <row r="14" spans="1:6">
      <c r="B14" s="8" t="s">
        <v>6</v>
      </c>
      <c r="C14" s="29">
        <f>'Dnevni pregled'!AG13</f>
        <v>0</v>
      </c>
      <c r="E14" s="8" t="s">
        <v>23</v>
      </c>
      <c r="F14" s="29">
        <f>'Dnevni pregled'!AG29</f>
        <v>0</v>
      </c>
    </row>
    <row r="15" spans="1:6">
      <c r="B15" s="9" t="s">
        <v>7</v>
      </c>
      <c r="C15" s="30">
        <f>'Dnevni pregled'!AG14</f>
        <v>0</v>
      </c>
      <c r="E15" s="9" t="s">
        <v>27</v>
      </c>
      <c r="F15" s="30">
        <f>'Dnevni pregled'!AG30</f>
        <v>0</v>
      </c>
    </row>
    <row r="16" spans="1:6">
      <c r="B16" s="8" t="s">
        <v>8</v>
      </c>
      <c r="C16" s="29">
        <f>'Dnevni pregled'!AG15</f>
        <v>0</v>
      </c>
      <c r="E16" s="8" t="s">
        <v>28</v>
      </c>
      <c r="F16" s="29">
        <f>'Dnevni pregled'!AG31</f>
        <v>0</v>
      </c>
    </row>
    <row r="17" spans="2:6">
      <c r="B17" s="9" t="s">
        <v>9</v>
      </c>
      <c r="C17" s="30">
        <f>'Dnevni pregled'!AG16</f>
        <v>0</v>
      </c>
      <c r="E17" s="9" t="s">
        <v>17</v>
      </c>
      <c r="F17" s="30">
        <f>'Dnevni pregled'!AG32</f>
        <v>0</v>
      </c>
    </row>
    <row r="18" spans="2:6">
      <c r="B18" s="8" t="s">
        <v>1</v>
      </c>
      <c r="C18" s="29">
        <f>'Dnevni pregled'!AG17</f>
        <v>0</v>
      </c>
      <c r="E18" s="8" t="s">
        <v>73</v>
      </c>
      <c r="F18" s="29">
        <f>'Dnevni pregled'!AG33</f>
        <v>0</v>
      </c>
    </row>
    <row r="19" spans="2:6">
      <c r="B19" s="15" t="s">
        <v>50</v>
      </c>
      <c r="C19" s="31">
        <f>'Dnevni pregled'!AG6</f>
        <v>0</v>
      </c>
      <c r="E19" s="9" t="s">
        <v>21</v>
      </c>
      <c r="F19" s="30">
        <f>'Dnevni pregled'!AG34</f>
        <v>0</v>
      </c>
    </row>
    <row r="20" spans="2:6">
      <c r="B20" s="4"/>
      <c r="C20" s="4"/>
      <c r="E20" s="8" t="s">
        <v>18</v>
      </c>
      <c r="F20" s="29">
        <f>'Dnevni pregled'!AG35</f>
        <v>0</v>
      </c>
    </row>
    <row r="21" spans="2:6">
      <c r="B21" s="23" t="s">
        <v>54</v>
      </c>
      <c r="C21" s="24" t="str">
        <f>IF((C19-F66)=0,"",(C19-F66))</f>
        <v/>
      </c>
      <c r="E21" s="9" t="s">
        <v>22</v>
      </c>
      <c r="F21" s="30">
        <f>'Dnevni pregled'!AG36</f>
        <v>0</v>
      </c>
    </row>
    <row r="22" spans="2:6" ht="16.5" thickBot="1">
      <c r="E22" s="8" t="s">
        <v>24</v>
      </c>
      <c r="F22" s="29">
        <f>'Dnevni pregled'!AG37</f>
        <v>0</v>
      </c>
    </row>
    <row r="23" spans="2:6" ht="15.75" customHeight="1">
      <c r="B23" s="17"/>
      <c r="C23" s="18"/>
      <c r="E23" s="10" t="s">
        <v>25</v>
      </c>
      <c r="F23" s="32">
        <f>'Dnevni pregled'!AG38</f>
        <v>0</v>
      </c>
    </row>
    <row r="24" spans="2:6" ht="48" customHeight="1">
      <c r="B24" s="38" t="str">
        <f>IF(C21="","",IF(C21&gt;=0,"Čestitamo, primanja su Vam veća od troškova!       Uvećajte Vaš novac, nazovite 0800 200 500","Žao nam je, troškovi su Vam veći od primanja, ali mi imamo rješenje nazovite 0800 200 500"))</f>
        <v/>
      </c>
      <c r="C24" s="39"/>
      <c r="E24" s="8" t="s">
        <v>29</v>
      </c>
      <c r="F24" s="29">
        <f>'Dnevni pregled'!AG39</f>
        <v>0</v>
      </c>
    </row>
    <row r="25" spans="2:6">
      <c r="B25" s="19"/>
      <c r="C25" s="20"/>
      <c r="E25" s="9" t="s">
        <v>26</v>
      </c>
      <c r="F25" s="30">
        <f>'Dnevni pregled'!AG40</f>
        <v>0</v>
      </c>
    </row>
    <row r="26" spans="2:6" ht="16.5" thickBot="1">
      <c r="B26" s="21"/>
      <c r="C26" s="22"/>
      <c r="E26" s="8" t="s">
        <v>30</v>
      </c>
      <c r="F26" s="29">
        <f>'Dnevni pregled'!AG41</f>
        <v>0</v>
      </c>
    </row>
    <row r="27" spans="2:6">
      <c r="B27" s="2"/>
      <c r="C27" s="2"/>
      <c r="E27" s="9" t="s">
        <v>33</v>
      </c>
      <c r="F27" s="30">
        <f>'Dnevni pregled'!AG42</f>
        <v>0</v>
      </c>
    </row>
    <row r="28" spans="2:6">
      <c r="B28" s="2"/>
      <c r="C28" s="2"/>
      <c r="E28" s="8" t="s">
        <v>31</v>
      </c>
      <c r="F28" s="29">
        <f>'Dnevni pregled'!AG43</f>
        <v>0</v>
      </c>
    </row>
    <row r="29" spans="2:6">
      <c r="E29" s="9" t="s">
        <v>32</v>
      </c>
      <c r="F29" s="30">
        <f>'Dnevni pregled'!AG44</f>
        <v>0</v>
      </c>
    </row>
    <row r="30" spans="2:6">
      <c r="E30" s="8" t="s">
        <v>24</v>
      </c>
      <c r="F30" s="29">
        <f>'Dnevni pregled'!AG45</f>
        <v>0</v>
      </c>
    </row>
    <row r="31" spans="2:6">
      <c r="E31" s="15" t="s">
        <v>51</v>
      </c>
      <c r="F31" s="31">
        <f>'Dnevni pregled'!AG19</f>
        <v>0</v>
      </c>
    </row>
    <row r="32" spans="2:6">
      <c r="E32" s="5" t="s">
        <v>12</v>
      </c>
      <c r="F32" s="16"/>
    </row>
    <row r="33" spans="5:6">
      <c r="E33" s="11" t="s">
        <v>34</v>
      </c>
      <c r="F33" s="33">
        <f>'Dnevni pregled'!AG47</f>
        <v>0</v>
      </c>
    </row>
    <row r="34" spans="5:6">
      <c r="E34" s="8" t="s">
        <v>59</v>
      </c>
      <c r="F34" s="29">
        <f>'Dnevni pregled'!AG48</f>
        <v>0</v>
      </c>
    </row>
    <row r="35" spans="5:6">
      <c r="E35" s="9" t="s">
        <v>60</v>
      </c>
      <c r="F35" s="30">
        <f>'Dnevni pregled'!AG49</f>
        <v>0</v>
      </c>
    </row>
    <row r="36" spans="5:6">
      <c r="E36" s="8" t="s">
        <v>61</v>
      </c>
      <c r="F36" s="29">
        <f>'Dnevni pregled'!AG50</f>
        <v>0</v>
      </c>
    </row>
    <row r="37" spans="5:6">
      <c r="E37" s="11" t="s">
        <v>35</v>
      </c>
      <c r="F37" s="33">
        <f>'Dnevni pregled'!AG51</f>
        <v>0</v>
      </c>
    </row>
    <row r="38" spans="5:6">
      <c r="E38" s="11" t="s">
        <v>36</v>
      </c>
      <c r="F38" s="33">
        <f>'Dnevni pregled'!AG52</f>
        <v>0</v>
      </c>
    </row>
    <row r="39" spans="5:6">
      <c r="E39" s="8" t="s">
        <v>62</v>
      </c>
      <c r="F39" s="29">
        <f>'Dnevni pregled'!AG53</f>
        <v>0</v>
      </c>
    </row>
    <row r="40" spans="5:6">
      <c r="E40" s="9" t="s">
        <v>63</v>
      </c>
      <c r="F40" s="30">
        <f>'Dnevni pregled'!AG54</f>
        <v>0</v>
      </c>
    </row>
    <row r="41" spans="5:6">
      <c r="E41" s="8" t="s">
        <v>64</v>
      </c>
      <c r="F41" s="29">
        <f>'Dnevni pregled'!AG55</f>
        <v>0</v>
      </c>
    </row>
    <row r="42" spans="5:6">
      <c r="E42" s="9" t="s">
        <v>65</v>
      </c>
      <c r="F42" s="30">
        <f>'Dnevni pregled'!AG56</f>
        <v>0</v>
      </c>
    </row>
    <row r="43" spans="5:6">
      <c r="E43" s="11" t="s">
        <v>37</v>
      </c>
      <c r="F43" s="33">
        <f>'Dnevni pregled'!AG57</f>
        <v>0</v>
      </c>
    </row>
    <row r="44" spans="5:6">
      <c r="E44" s="11" t="s">
        <v>38</v>
      </c>
      <c r="F44" s="33">
        <f>'Dnevni pregled'!AG58</f>
        <v>0</v>
      </c>
    </row>
    <row r="45" spans="5:6">
      <c r="E45" s="8" t="s">
        <v>66</v>
      </c>
      <c r="F45" s="29">
        <f>'Dnevni pregled'!AG59</f>
        <v>0</v>
      </c>
    </row>
    <row r="46" spans="5:6">
      <c r="E46" s="9" t="s">
        <v>67</v>
      </c>
      <c r="F46" s="30">
        <f>'Dnevni pregled'!AG60</f>
        <v>0</v>
      </c>
    </row>
    <row r="47" spans="5:6">
      <c r="E47" s="15" t="s">
        <v>52</v>
      </c>
      <c r="F47" s="31">
        <f>'Dnevni pregled'!AG46</f>
        <v>0</v>
      </c>
    </row>
    <row r="48" spans="5:6">
      <c r="E48" s="5" t="s">
        <v>13</v>
      </c>
      <c r="F48" s="34"/>
    </row>
    <row r="49" spans="2:6">
      <c r="B49" s="4" t="str">
        <f>E31</f>
        <v>Ukupno tekući mjesečni troškovi</v>
      </c>
      <c r="C49" s="3">
        <f>F31</f>
        <v>0</v>
      </c>
      <c r="E49" s="11" t="s">
        <v>42</v>
      </c>
      <c r="F49" s="33">
        <f>'Dnevni pregled'!AG62</f>
        <v>0</v>
      </c>
    </row>
    <row r="50" spans="2:6">
      <c r="B50" s="4" t="str">
        <f>E47</f>
        <v>Ukupno periodični mjesečni troškovi</v>
      </c>
      <c r="C50" s="3">
        <f>F47</f>
        <v>0</v>
      </c>
      <c r="E50" s="8" t="s">
        <v>68</v>
      </c>
      <c r="F50" s="29">
        <f>'Dnevni pregled'!AG63</f>
        <v>0</v>
      </c>
    </row>
    <row r="51" spans="2:6">
      <c r="B51" s="4" t="str">
        <f>E65</f>
        <v>Ukupno investicije</v>
      </c>
      <c r="C51" s="3">
        <f>F65</f>
        <v>0</v>
      </c>
      <c r="E51" s="9" t="s">
        <v>69</v>
      </c>
      <c r="F51" s="30">
        <f>'Dnevni pregled'!AG64</f>
        <v>0</v>
      </c>
    </row>
    <row r="52" spans="2:6">
      <c r="E52" s="8" t="s">
        <v>70</v>
      </c>
      <c r="F52" s="29">
        <f>'Dnevni pregled'!AG65</f>
        <v>0</v>
      </c>
    </row>
    <row r="53" spans="2:6">
      <c r="E53" s="9" t="s">
        <v>71</v>
      </c>
      <c r="F53" s="30">
        <f>'Dnevni pregled'!AG66</f>
        <v>0</v>
      </c>
    </row>
    <row r="54" spans="2:6">
      <c r="E54" s="12" t="s">
        <v>39</v>
      </c>
      <c r="F54" s="29">
        <f>'Dnevni pregled'!AG67</f>
        <v>0</v>
      </c>
    </row>
    <row r="55" spans="2:6">
      <c r="E55" s="13" t="s">
        <v>40</v>
      </c>
      <c r="F55" s="30">
        <f>'Dnevni pregled'!AG68</f>
        <v>0</v>
      </c>
    </row>
    <row r="56" spans="2:6">
      <c r="E56" s="12" t="s">
        <v>41</v>
      </c>
      <c r="F56" s="29">
        <f>'Dnevni pregled'!AG69</f>
        <v>0</v>
      </c>
    </row>
    <row r="57" spans="2:6">
      <c r="E57" s="13" t="s">
        <v>45</v>
      </c>
      <c r="F57" s="30">
        <f>'Dnevni pregled'!AG70</f>
        <v>0</v>
      </c>
    </row>
    <row r="58" spans="2:6">
      <c r="E58" s="12" t="s">
        <v>46</v>
      </c>
      <c r="F58" s="29">
        <f>'Dnevni pregled'!AG71</f>
        <v>0</v>
      </c>
    </row>
    <row r="59" spans="2:6">
      <c r="E59" s="13" t="s">
        <v>47</v>
      </c>
      <c r="F59" s="30">
        <f>'Dnevni pregled'!AG72</f>
        <v>0</v>
      </c>
    </row>
    <row r="60" spans="2:6">
      <c r="E60" s="12" t="s">
        <v>43</v>
      </c>
      <c r="F60" s="29">
        <f>'Dnevni pregled'!AG73</f>
        <v>0</v>
      </c>
    </row>
    <row r="61" spans="2:6">
      <c r="E61" s="13" t="s">
        <v>44</v>
      </c>
      <c r="F61" s="30">
        <f>'Dnevni pregled'!AG74</f>
        <v>0</v>
      </c>
    </row>
    <row r="62" spans="2:6">
      <c r="E62" s="12" t="s">
        <v>49</v>
      </c>
      <c r="F62" s="29">
        <f>'Dnevni pregled'!AG75</f>
        <v>0</v>
      </c>
    </row>
    <row r="63" spans="2:6">
      <c r="E63" s="13" t="s">
        <v>48</v>
      </c>
      <c r="F63" s="30">
        <f>'Dnevni pregled'!AG76</f>
        <v>0</v>
      </c>
    </row>
    <row r="64" spans="2:6">
      <c r="E64" s="12" t="s">
        <v>24</v>
      </c>
      <c r="F64" s="29">
        <f>'Dnevni pregled'!AG77</f>
        <v>0</v>
      </c>
    </row>
    <row r="65" spans="2:6">
      <c r="E65" s="15" t="s">
        <v>53</v>
      </c>
      <c r="F65" s="31">
        <f>'Dnevni pregled'!AG61</f>
        <v>0</v>
      </c>
    </row>
    <row r="66" spans="2:6">
      <c r="E66" s="14" t="s">
        <v>55</v>
      </c>
      <c r="F66" s="31">
        <f>'Dnevni pregled'!AG18</f>
        <v>0</v>
      </c>
    </row>
    <row r="67" spans="2:6">
      <c r="E67" s="4"/>
      <c r="F67" s="4"/>
    </row>
    <row r="68" spans="2:6">
      <c r="B68" t="s">
        <v>75</v>
      </c>
      <c r="C68" s="37" t="str">
        <f>C21</f>
        <v/>
      </c>
      <c r="E68" s="4"/>
      <c r="F68" s="4"/>
    </row>
    <row r="69" spans="2:6">
      <c r="B69" t="s">
        <v>56</v>
      </c>
      <c r="C69" s="37">
        <f>C19</f>
        <v>0</v>
      </c>
    </row>
    <row r="70" spans="2:6">
      <c r="B70" t="s">
        <v>11</v>
      </c>
      <c r="C70" s="37">
        <f>F31*-1</f>
        <v>0</v>
      </c>
    </row>
    <row r="71" spans="2:6">
      <c r="B71" t="s">
        <v>12</v>
      </c>
      <c r="C71" s="37">
        <f>F47*-1</f>
        <v>0</v>
      </c>
    </row>
    <row r="72" spans="2:6">
      <c r="B72" t="s">
        <v>13</v>
      </c>
      <c r="C72" s="37">
        <f>F65*-1</f>
        <v>0</v>
      </c>
      <c r="E72" s="4"/>
      <c r="F72" s="4"/>
    </row>
  </sheetData>
  <sheetProtection password="CF0F" sheet="1" objects="1" scenarios="1"/>
  <protectedRanges>
    <protectedRange sqref="C8 C10:C18 F12:F22 F9:F10 F24:F30 F45:F46 F50:F64 F39:F43 F34:F37 C3:C4" name="Range1"/>
  </protectedRanges>
  <mergeCells count="3">
    <mergeCell ref="B7:C7"/>
    <mergeCell ref="E7:F7"/>
    <mergeCell ref="B24:C24"/>
  </mergeCells>
  <pageMargins left="0.24" right="0.24" top="0.74803149606299213" bottom="0.2" header="0.31496062992125984" footer="0.2"/>
  <pageSetup paperSize="9" scale="60" orientation="portrait" verticalDpi="0" r:id="rId1"/>
  <headerFooter>
    <oddHeader>&amp;LBesplatni telefon: 0800 200 500&amp;Cwww.wuestenrot.hr&amp;Rprodaja@wuestenrot.hr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Dnevni pregled</vt:lpstr>
      <vt:lpstr>Mjesečni pregled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AVincic</dc:creator>
  <cp:lastModifiedBy>AVincic</cp:lastModifiedBy>
  <cp:lastPrinted>2015-09-04T07:51:59Z</cp:lastPrinted>
  <dcterms:created xsi:type="dcterms:W3CDTF">2015-09-02T13:30:20Z</dcterms:created>
  <dcterms:modified xsi:type="dcterms:W3CDTF">2015-09-04T08:59:43Z</dcterms:modified>
</cp:coreProperties>
</file>