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440" windowHeight="12300"/>
  </bookViews>
  <sheets>
    <sheet name="Mjesečni pregled" sheetId="1" r:id="rId1"/>
  </sheets>
  <calcPr calcId="125725"/>
</workbook>
</file>

<file path=xl/calcChain.xml><?xml version="1.0" encoding="utf-8"?>
<calcChain xmlns="http://schemas.openxmlformats.org/spreadsheetml/2006/main">
  <c r="F49" i="1"/>
  <c r="F65" s="1"/>
  <c r="F38"/>
  <c r="F33"/>
  <c r="F44"/>
  <c r="B51"/>
  <c r="B50"/>
  <c r="B49"/>
  <c r="F23"/>
  <c r="F11"/>
  <c r="C9"/>
  <c r="C19" s="1"/>
  <c r="F47" l="1"/>
  <c r="C50" s="1"/>
  <c r="F31"/>
  <c r="C69"/>
  <c r="C49"/>
  <c r="C71"/>
  <c r="C51"/>
  <c r="C72"/>
  <c r="F66" l="1"/>
  <c r="C21" s="1"/>
  <c r="C68" s="1"/>
  <c r="C70"/>
  <c r="B24"/>
</calcChain>
</file>

<file path=xl/sharedStrings.xml><?xml version="1.0" encoding="utf-8"?>
<sst xmlns="http://schemas.openxmlformats.org/spreadsheetml/2006/main" count="82" uniqueCount="76">
  <si>
    <t>Mjesečni pregled novčanih primitaka i izdataka</t>
  </si>
  <si>
    <t>Za mjesec:</t>
  </si>
  <si>
    <t>Datum:</t>
  </si>
  <si>
    <t>Novčani primici</t>
  </si>
  <si>
    <t>Novčani izdaci</t>
  </si>
  <si>
    <t>Plaća</t>
  </si>
  <si>
    <t>Tekući mjesečni troškovi</t>
  </si>
  <si>
    <t>Ostali novčani prihodi</t>
  </si>
  <si>
    <t>Prehrana</t>
  </si>
  <si>
    <t>Najamnina</t>
  </si>
  <si>
    <t>Stanarina</t>
  </si>
  <si>
    <t>Honorarni rad</t>
  </si>
  <si>
    <t>Režije</t>
  </si>
  <si>
    <t>Stimulacija</t>
  </si>
  <si>
    <t>Čistoća</t>
  </si>
  <si>
    <t>Novčane nagrade</t>
  </si>
  <si>
    <t>Grijanje</t>
  </si>
  <si>
    <t>Regres</t>
  </si>
  <si>
    <t>Komunalna naknada</t>
  </si>
  <si>
    <t>Božićnica</t>
  </si>
  <si>
    <t>Kabelska, satelitska TV</t>
  </si>
  <si>
    <t xml:space="preserve">Uskrsnica </t>
  </si>
  <si>
    <t>RTV pristojba</t>
  </si>
  <si>
    <t>13. Plaća</t>
  </si>
  <si>
    <t>Struja</t>
  </si>
  <si>
    <t>Ostalo</t>
  </si>
  <si>
    <t>Telefon/internet</t>
  </si>
  <si>
    <t>UKUPNO novčani primici</t>
  </si>
  <si>
    <t>Mobitel</t>
  </si>
  <si>
    <t>Voda</t>
  </si>
  <si>
    <t>Mjesečni budžet-stanje</t>
  </si>
  <si>
    <t>Pričuva</t>
  </si>
  <si>
    <t xml:space="preserve">Ostalo </t>
  </si>
  <si>
    <t>Ostali novčani troškovi</t>
  </si>
  <si>
    <t>Javni prijevoz</t>
  </si>
  <si>
    <t>Gorivo</t>
  </si>
  <si>
    <t>Djeca (čuvanje djece, vrtić, džeparac…)</t>
  </si>
  <si>
    <t>Osobni izdaci (novine, cigarete, lutrija, kladionica, frizer…)</t>
  </si>
  <si>
    <t>Zabava ( koncerti, kino, kazalište, utakmice…)</t>
  </si>
  <si>
    <t>Slobodno vrijeme i rekreacija (fitness članarine, programi rekreacije…)</t>
  </si>
  <si>
    <t>Ukupno tekući mjesečni troškovi</t>
  </si>
  <si>
    <t>Periodični mjesečni troškovi</t>
  </si>
  <si>
    <t>Zdravlje</t>
  </si>
  <si>
    <t>Lijekovi</t>
  </si>
  <si>
    <t>Pregledi</t>
  </si>
  <si>
    <t>Dopunsko i dodatno osiguranje</t>
  </si>
  <si>
    <t>Odjeća</t>
  </si>
  <si>
    <t>Automobil</t>
  </si>
  <si>
    <t>Servis</t>
  </si>
  <si>
    <t>Osiguranje</t>
  </si>
  <si>
    <t>Tehnički pregled</t>
  </si>
  <si>
    <t>Registracija</t>
  </si>
  <si>
    <t>Odmori</t>
  </si>
  <si>
    <t>Stanovanje</t>
  </si>
  <si>
    <t>Kupnja namještaja</t>
  </si>
  <si>
    <t>Popravci</t>
  </si>
  <si>
    <t>Ukupno periodični mjesečni troškovi</t>
  </si>
  <si>
    <t>Investicije</t>
  </si>
  <si>
    <t>Obrazovanje</t>
  </si>
  <si>
    <t>Troškovi školovanja</t>
  </si>
  <si>
    <t>Tečajevi</t>
  </si>
  <si>
    <t>Knjige</t>
  </si>
  <si>
    <t>Usavršavanja i certifikati</t>
  </si>
  <si>
    <t>Životno osiguranje</t>
  </si>
  <si>
    <t>Mirovinsko osiguranje</t>
  </si>
  <si>
    <t>Stambena štednja</t>
  </si>
  <si>
    <t>Oročenja</t>
  </si>
  <si>
    <t>Fondovi</t>
  </si>
  <si>
    <t>Dionice</t>
  </si>
  <si>
    <t>Kredit za stan (rata kredita)</t>
  </si>
  <si>
    <t>Kredit za auto (rata kredita)</t>
  </si>
  <si>
    <t>Nenamjenski kredit</t>
  </si>
  <si>
    <t>Kreditna kartica</t>
  </si>
  <si>
    <t>Ukupno investicije</t>
  </si>
  <si>
    <t>Ukupno novčani izdaci</t>
  </si>
  <si>
    <t>Mjesečni budžet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</si>
</sst>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5">
    <font>
      <sz val="11"/>
      <color theme="1"/>
      <name val="Franklin Gothic Book"/>
      <family val="2"/>
      <charset val="238"/>
    </font>
    <font>
      <b/>
      <sz val="11"/>
      <color theme="0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6"/>
      <color theme="1"/>
      <name val="Franklin Gothic Book"/>
      <family val="2"/>
      <charset val="238"/>
    </font>
    <font>
      <b/>
      <sz val="14"/>
      <color theme="0"/>
      <name val="Franklin Gothic Boo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5" borderId="5" xfId="0" applyFont="1" applyFill="1" applyBorder="1"/>
    <xf numFmtId="164" fontId="1" fillId="5" borderId="6" xfId="0" applyNumberFormat="1" applyFont="1" applyFill="1" applyBorder="1"/>
    <xf numFmtId="0" fontId="1" fillId="5" borderId="1" xfId="0" applyFont="1" applyFill="1" applyBorder="1"/>
    <xf numFmtId="4" fontId="0" fillId="5" borderId="2" xfId="0" applyNumberFormat="1" applyFill="1" applyBorder="1"/>
    <xf numFmtId="0" fontId="0" fillId="6" borderId="5" xfId="0" applyFill="1" applyBorder="1"/>
    <xf numFmtId="164" fontId="0" fillId="6" borderId="6" xfId="0" applyNumberFormat="1" applyFill="1" applyBorder="1"/>
    <xf numFmtId="0" fontId="0" fillId="2" borderId="5" xfId="0" applyFill="1" applyBorder="1" applyAlignment="1">
      <alignment horizontal="right"/>
    </xf>
    <xf numFmtId="164" fontId="0" fillId="2" borderId="6" xfId="0" applyNumberFormat="1" applyFill="1" applyBorder="1"/>
    <xf numFmtId="0" fontId="0" fillId="3" borderId="5" xfId="0" applyFill="1" applyBorder="1" applyAlignment="1">
      <alignment horizontal="right"/>
    </xf>
    <xf numFmtId="164" fontId="0" fillId="3" borderId="6" xfId="0" applyNumberFormat="1" applyFill="1" applyBorder="1"/>
    <xf numFmtId="0" fontId="1" fillId="5" borderId="7" xfId="0" applyFont="1" applyFill="1" applyBorder="1"/>
    <xf numFmtId="164" fontId="1" fillId="5" borderId="8" xfId="0" applyNumberFormat="1" applyFont="1" applyFill="1" applyBorder="1"/>
    <xf numFmtId="0" fontId="1" fillId="4" borderId="3" xfId="0" applyFont="1" applyFill="1" applyBorder="1"/>
    <xf numFmtId="164" fontId="1" fillId="4" borderId="4" xfId="0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6" borderId="5" xfId="0" applyFill="1" applyBorder="1" applyAlignment="1">
      <alignment horizontal="left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2" fillId="3" borderId="11" xfId="0" applyFont="1" applyFill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Fill="1" applyBorder="1"/>
    <xf numFmtId="4" fontId="1" fillId="5" borderId="2" xfId="0" applyNumberFormat="1" applyFont="1" applyFill="1" applyBorder="1"/>
    <xf numFmtId="0" fontId="0" fillId="6" borderId="15" xfId="0" applyFill="1" applyBorder="1" applyAlignment="1">
      <alignment horizontal="left"/>
    </xf>
    <xf numFmtId="164" fontId="0" fillId="6" borderId="16" xfId="0" applyNumberFormat="1" applyFill="1" applyBorder="1"/>
    <xf numFmtId="164" fontId="1" fillId="5" borderId="2" xfId="0" applyNumberFormat="1" applyFont="1" applyFill="1" applyBorder="1"/>
    <xf numFmtId="4" fontId="0" fillId="0" borderId="0" xfId="0" applyNumberFormat="1" applyBorder="1"/>
    <xf numFmtId="0" fontId="0" fillId="2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4"/>
  <c:chart>
    <c:title>
      <c:tx>
        <c:rich>
          <a:bodyPr/>
          <a:lstStyle/>
          <a:p>
            <a:pPr>
              <a:defRPr/>
            </a:pPr>
            <a:r>
              <a:rPr lang="hr-HR"/>
              <a:t>Analiza novčanih primitaka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000"/>
                </a:pPr>
                <a:endParaRPr lang="sr-Latn-CS"/>
              </a:p>
            </c:txPr>
            <c:showPercent val="1"/>
            <c:showLeaderLines val="1"/>
          </c:dLbls>
          <c:cat>
            <c:strRef>
              <c:f>'Mjesečni pregled'!$B$8:$B$9</c:f>
              <c:strCache>
                <c:ptCount val="2"/>
                <c:pt idx="0">
                  <c:v>Plaća</c:v>
                </c:pt>
                <c:pt idx="1">
                  <c:v>Ostali novčani prihodi</c:v>
                </c:pt>
              </c:strCache>
            </c:strRef>
          </c:cat>
          <c:val>
            <c:numRef>
              <c:f>'Mjesečni pregled'!$C$8:$C$9</c:f>
              <c:numCache>
                <c:formatCode>#,##0.00\ "kn"</c:formatCode>
                <c:ptCount val="2"/>
                <c:pt idx="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4"/>
  <c:chart>
    <c:title>
      <c:tx>
        <c:rich>
          <a:bodyPr/>
          <a:lstStyle/>
          <a:p>
            <a:pPr>
              <a:defRPr/>
            </a:pPr>
            <a:r>
              <a:rPr lang="hr-HR"/>
              <a:t>Analiza novčanih izdataka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3196665347517684"/>
          <c:y val="0.31121420109238263"/>
          <c:w val="0.36628771335343691"/>
          <c:h val="0.60139129399898961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000"/>
                </a:pPr>
                <a:endParaRPr lang="sr-Latn-CS"/>
              </a:p>
            </c:txPr>
            <c:showPercent val="1"/>
            <c:showLeaderLines val="1"/>
          </c:dLbls>
          <c:cat>
            <c:strRef>
              <c:f>'Mjesečni pregled'!$B$49:$B$51</c:f>
              <c:strCache>
                <c:ptCount val="3"/>
                <c:pt idx="0">
                  <c:v>Ukupno tekući mjesečni troškovi</c:v>
                </c:pt>
                <c:pt idx="1">
                  <c:v>Ukupno periodični mjesečni troškovi</c:v>
                </c:pt>
                <c:pt idx="2">
                  <c:v>Ukupno investicije</c:v>
                </c:pt>
              </c:strCache>
            </c:strRef>
          </c:cat>
          <c:val>
            <c:numRef>
              <c:f>'Mjesečni pregled'!$C$49:$C$51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4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'Mjesečni pregled'!$B$68:$B$72</c:f>
              <c:strCache>
                <c:ptCount val="5"/>
                <c:pt idx="0">
                  <c:v>Mjesečni budžet</c:v>
                </c:pt>
                <c:pt idx="1">
                  <c:v>Novčani primici</c:v>
                </c:pt>
                <c:pt idx="2">
                  <c:v>Tekući mjesečni troškovi</c:v>
                </c:pt>
                <c:pt idx="3">
                  <c:v>Periodični mjesečni troškovi</c:v>
                </c:pt>
                <c:pt idx="4">
                  <c:v>Investicije</c:v>
                </c:pt>
              </c:strCache>
            </c:strRef>
          </c:cat>
          <c:val>
            <c:numRef>
              <c:f>'Mjesečni pregled'!$C$68:$C$72</c:f>
              <c:numCache>
                <c:formatCode>#,##0.00\ "kn"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166532224"/>
        <c:axId val="166533760"/>
      </c:barChart>
      <c:catAx>
        <c:axId val="1665322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/>
            </a:pPr>
            <a:endParaRPr lang="sr-Latn-CS"/>
          </a:p>
        </c:txPr>
        <c:crossAx val="166533760"/>
        <c:crosses val="autoZero"/>
        <c:auto val="1"/>
        <c:lblAlgn val="ctr"/>
        <c:lblOffset val="100"/>
      </c:catAx>
      <c:valAx>
        <c:axId val="166533760"/>
        <c:scaling>
          <c:orientation val="minMax"/>
        </c:scaling>
        <c:delete val="1"/>
        <c:axPos val="l"/>
        <c:numFmt formatCode="#,##0.00\ &quot;kn&quot;" sourceLinked="1"/>
        <c:majorTickMark val="none"/>
        <c:tickLblPos val="none"/>
        <c:crossAx val="1665322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727076</xdr:colOff>
      <xdr:row>27</xdr:row>
      <xdr:rowOff>9525</xdr:rowOff>
    </xdr:from>
    <xdr:to>
      <xdr:col>3</xdr:col>
      <xdr:colOff>1094318</xdr:colOff>
      <xdr:row>43</xdr:row>
      <xdr:rowOff>136523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708022</xdr:colOff>
      <xdr:row>47</xdr:row>
      <xdr:rowOff>1051</xdr:rowOff>
    </xdr:from>
    <xdr:to>
      <xdr:col>3</xdr:col>
      <xdr:colOff>1075265</xdr:colOff>
      <xdr:row>63</xdr:row>
      <xdr:rowOff>128057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3323168</xdr:colOff>
      <xdr:row>0</xdr:row>
      <xdr:rowOff>63501</xdr:rowOff>
    </xdr:from>
    <xdr:to>
      <xdr:col>5</xdr:col>
      <xdr:colOff>1330725</xdr:colOff>
      <xdr:row>3</xdr:row>
      <xdr:rowOff>95251</xdr:rowOff>
    </xdr:to>
    <xdr:pic>
      <xdr:nvPicPr>
        <xdr:cNvPr id="4" name="Picture 3" descr="imgPressefoto_logo_4c_preview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091" t="28857" r="9091" b="38755"/>
        <a:stretch>
          <a:fillRect/>
        </a:stretch>
      </xdr:blipFill>
      <xdr:spPr>
        <a:xfrm>
          <a:off x="9866843" y="63501"/>
          <a:ext cx="2408107" cy="698500"/>
        </a:xfrm>
        <a:prstGeom prst="rect">
          <a:avLst/>
        </a:prstGeom>
      </xdr:spPr>
    </xdr:pic>
    <xdr:clientData/>
  </xdr:twoCellAnchor>
  <xdr:twoCellAnchor>
    <xdr:from>
      <xdr:col>0</xdr:col>
      <xdr:colOff>666750</xdr:colOff>
      <xdr:row>66</xdr:row>
      <xdr:rowOff>133350</xdr:rowOff>
    </xdr:from>
    <xdr:to>
      <xdr:col>5</xdr:col>
      <xdr:colOff>657225</xdr:colOff>
      <xdr:row>82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zoomScaleNormal="100" workbookViewId="0">
      <selection activeCell="E2" sqref="E2"/>
    </sheetView>
  </sheetViews>
  <sheetFormatPr defaultRowHeight="15.75"/>
  <cols>
    <col min="1" max="1" width="12.6640625" customWidth="1"/>
    <col min="2" max="2" width="20.5546875" bestFit="1" customWidth="1"/>
    <col min="3" max="3" width="26.21875" customWidth="1"/>
    <col min="4" max="4" width="16.88671875" customWidth="1"/>
    <col min="5" max="5" width="51.33203125" bestFit="1" customWidth="1"/>
    <col min="6" max="6" width="15.6640625" bestFit="1" customWidth="1"/>
  </cols>
  <sheetData>
    <row r="1" spans="1:6" ht="21">
      <c r="A1" s="1" t="s">
        <v>0</v>
      </c>
    </row>
    <row r="3" spans="1:6">
      <c r="B3" s="2" t="s">
        <v>1</v>
      </c>
      <c r="C3" s="3"/>
    </row>
    <row r="4" spans="1:6">
      <c r="B4" s="2" t="s">
        <v>2</v>
      </c>
      <c r="C4" s="4"/>
    </row>
    <row r="5" spans="1:6">
      <c r="C5" s="5"/>
      <c r="D5" s="5"/>
    </row>
    <row r="6" spans="1:6">
      <c r="D6" s="6"/>
      <c r="E6" s="6"/>
    </row>
    <row r="7" spans="1:6" ht="19.5">
      <c r="B7" s="7" t="s">
        <v>3</v>
      </c>
      <c r="C7" s="8"/>
      <c r="E7" s="9" t="s">
        <v>4</v>
      </c>
      <c r="F7" s="10"/>
    </row>
    <row r="8" spans="1:6">
      <c r="B8" s="11" t="s">
        <v>5</v>
      </c>
      <c r="C8" s="12"/>
      <c r="E8" s="13" t="s">
        <v>6</v>
      </c>
      <c r="F8" s="14"/>
    </row>
    <row r="9" spans="1:6">
      <c r="B9" s="11" t="s">
        <v>7</v>
      </c>
      <c r="C9" s="12">
        <f>SUM(C10:C18)</f>
        <v>0</v>
      </c>
      <c r="E9" s="15" t="s">
        <v>8</v>
      </c>
      <c r="F9" s="16"/>
    </row>
    <row r="10" spans="1:6">
      <c r="B10" s="17" t="s">
        <v>9</v>
      </c>
      <c r="C10" s="18"/>
      <c r="E10" s="15" t="s">
        <v>10</v>
      </c>
      <c r="F10" s="16"/>
    </row>
    <row r="11" spans="1:6">
      <c r="B11" s="19" t="s">
        <v>11</v>
      </c>
      <c r="C11" s="20"/>
      <c r="E11" s="15" t="s">
        <v>12</v>
      </c>
      <c r="F11" s="16">
        <f>SUM(F12:F22)</f>
        <v>0</v>
      </c>
    </row>
    <row r="12" spans="1:6">
      <c r="B12" s="17" t="s">
        <v>13</v>
      </c>
      <c r="C12" s="18"/>
      <c r="E12" s="17" t="s">
        <v>14</v>
      </c>
      <c r="F12" s="18"/>
    </row>
    <row r="13" spans="1:6">
      <c r="B13" s="19" t="s">
        <v>15</v>
      </c>
      <c r="C13" s="20"/>
      <c r="E13" s="19" t="s">
        <v>16</v>
      </c>
      <c r="F13" s="20"/>
    </row>
    <row r="14" spans="1:6">
      <c r="B14" s="17" t="s">
        <v>17</v>
      </c>
      <c r="C14" s="18"/>
      <c r="E14" s="17" t="s">
        <v>18</v>
      </c>
      <c r="F14" s="18"/>
    </row>
    <row r="15" spans="1:6">
      <c r="B15" s="19" t="s">
        <v>19</v>
      </c>
      <c r="C15" s="20"/>
      <c r="E15" s="19" t="s">
        <v>20</v>
      </c>
      <c r="F15" s="20"/>
    </row>
    <row r="16" spans="1:6">
      <c r="B16" s="17" t="s">
        <v>21</v>
      </c>
      <c r="C16" s="18"/>
      <c r="E16" s="17" t="s">
        <v>22</v>
      </c>
      <c r="F16" s="18"/>
    </row>
    <row r="17" spans="2:6">
      <c r="B17" s="19" t="s">
        <v>23</v>
      </c>
      <c r="C17" s="20"/>
      <c r="E17" s="19" t="s">
        <v>24</v>
      </c>
      <c r="F17" s="20"/>
    </row>
    <row r="18" spans="2:6">
      <c r="B18" s="17" t="s">
        <v>25</v>
      </c>
      <c r="C18" s="18"/>
      <c r="E18" s="17" t="s">
        <v>26</v>
      </c>
      <c r="F18" s="18"/>
    </row>
    <row r="19" spans="2:6">
      <c r="B19" s="21" t="s">
        <v>27</v>
      </c>
      <c r="C19" s="22">
        <f>C8+C9</f>
        <v>0</v>
      </c>
      <c r="E19" s="19" t="s">
        <v>28</v>
      </c>
      <c r="F19" s="20"/>
    </row>
    <row r="20" spans="2:6">
      <c r="B20" s="5"/>
      <c r="C20" s="5"/>
      <c r="E20" s="17" t="s">
        <v>29</v>
      </c>
      <c r="F20" s="18"/>
    </row>
    <row r="21" spans="2:6">
      <c r="B21" s="23" t="s">
        <v>30</v>
      </c>
      <c r="C21" s="24" t="str">
        <f>IF((C19-F66)=0,"",(C19-F66))</f>
        <v/>
      </c>
      <c r="E21" s="19" t="s">
        <v>31</v>
      </c>
      <c r="F21" s="20"/>
    </row>
    <row r="22" spans="2:6" ht="16.5" thickBot="1">
      <c r="E22" s="17" t="s">
        <v>32</v>
      </c>
      <c r="F22" s="18"/>
    </row>
    <row r="23" spans="2:6" ht="15.75" customHeight="1">
      <c r="B23" s="25"/>
      <c r="C23" s="26"/>
      <c r="E23" s="27" t="s">
        <v>33</v>
      </c>
      <c r="F23" s="16">
        <f>SUM(F24:F30)</f>
        <v>0</v>
      </c>
    </row>
    <row r="24" spans="2:6" ht="48" customHeight="1">
      <c r="B24" s="28" t="str">
        <f>IF(C21="","",IF(C21&gt;=0,"Čestitamo, primanja su Vam veća od troškova!       Uvećajte Vaš novac, nazovite 0800 200 500","Žao nam je, troškovi su Vam veći od primanja, ali mi imamo rješenje nazovite 0800 200 500"))</f>
        <v/>
      </c>
      <c r="C24" s="29"/>
      <c r="E24" s="17" t="s">
        <v>34</v>
      </c>
      <c r="F24" s="18"/>
    </row>
    <row r="25" spans="2:6">
      <c r="B25" s="30"/>
      <c r="C25" s="31"/>
      <c r="E25" s="19" t="s">
        <v>35</v>
      </c>
      <c r="F25" s="20"/>
    </row>
    <row r="26" spans="2:6" ht="16.5" thickBot="1">
      <c r="B26" s="32"/>
      <c r="C26" s="33"/>
      <c r="E26" s="17" t="s">
        <v>36</v>
      </c>
      <c r="F26" s="18"/>
    </row>
    <row r="27" spans="2:6">
      <c r="B27" s="34"/>
      <c r="C27" s="34"/>
      <c r="E27" s="19" t="s">
        <v>37</v>
      </c>
      <c r="F27" s="20"/>
    </row>
    <row r="28" spans="2:6">
      <c r="B28" s="34"/>
      <c r="C28" s="34"/>
      <c r="E28" s="17" t="s">
        <v>38</v>
      </c>
      <c r="F28" s="18"/>
    </row>
    <row r="29" spans="2:6">
      <c r="E29" s="19" t="s">
        <v>39</v>
      </c>
      <c r="F29" s="20"/>
    </row>
    <row r="30" spans="2:6">
      <c r="E30" s="17" t="s">
        <v>32</v>
      </c>
      <c r="F30" s="18"/>
    </row>
    <row r="31" spans="2:6">
      <c r="E31" s="21" t="s">
        <v>40</v>
      </c>
      <c r="F31" s="22">
        <f>F9+F10+F11+F23</f>
        <v>0</v>
      </c>
    </row>
    <row r="32" spans="2:6">
      <c r="E32" s="13" t="s">
        <v>41</v>
      </c>
      <c r="F32" s="35"/>
    </row>
    <row r="33" spans="5:6">
      <c r="E33" s="36" t="s">
        <v>42</v>
      </c>
      <c r="F33" s="37">
        <f>SUM(F34:F36)</f>
        <v>0</v>
      </c>
    </row>
    <row r="34" spans="5:6">
      <c r="E34" s="17" t="s">
        <v>43</v>
      </c>
      <c r="F34" s="18"/>
    </row>
    <row r="35" spans="5:6">
      <c r="E35" s="19" t="s">
        <v>44</v>
      </c>
      <c r="F35" s="20"/>
    </row>
    <row r="36" spans="5:6">
      <c r="E36" s="17" t="s">
        <v>45</v>
      </c>
      <c r="F36" s="18"/>
    </row>
    <row r="37" spans="5:6">
      <c r="E37" s="36" t="s">
        <v>46</v>
      </c>
      <c r="F37" s="37"/>
    </row>
    <row r="38" spans="5:6">
      <c r="E38" s="36" t="s">
        <v>47</v>
      </c>
      <c r="F38" s="37">
        <f>SUM(F39:F42)</f>
        <v>0</v>
      </c>
    </row>
    <row r="39" spans="5:6">
      <c r="E39" s="17" t="s">
        <v>48</v>
      </c>
      <c r="F39" s="18"/>
    </row>
    <row r="40" spans="5:6">
      <c r="E40" s="19" t="s">
        <v>49</v>
      </c>
      <c r="F40" s="20"/>
    </row>
    <row r="41" spans="5:6">
      <c r="E41" s="17" t="s">
        <v>50</v>
      </c>
      <c r="F41" s="18"/>
    </row>
    <row r="42" spans="5:6">
      <c r="E42" s="19" t="s">
        <v>51</v>
      </c>
      <c r="F42" s="20"/>
    </row>
    <row r="43" spans="5:6">
      <c r="E43" s="36" t="s">
        <v>52</v>
      </c>
      <c r="F43" s="37"/>
    </row>
    <row r="44" spans="5:6">
      <c r="E44" s="36" t="s">
        <v>53</v>
      </c>
      <c r="F44" s="37">
        <f>SUM(F45:F46)</f>
        <v>0</v>
      </c>
    </row>
    <row r="45" spans="5:6">
      <c r="E45" s="17" t="s">
        <v>54</v>
      </c>
      <c r="F45" s="18"/>
    </row>
    <row r="46" spans="5:6">
      <c r="E46" s="19" t="s">
        <v>55</v>
      </c>
      <c r="F46" s="20"/>
    </row>
    <row r="47" spans="5:6">
      <c r="E47" s="21" t="s">
        <v>56</v>
      </c>
      <c r="F47" s="22">
        <f>F33+F37+F38+F43+F44</f>
        <v>0</v>
      </c>
    </row>
    <row r="48" spans="5:6">
      <c r="E48" s="13" t="s">
        <v>57</v>
      </c>
      <c r="F48" s="38"/>
    </row>
    <row r="49" spans="2:6">
      <c r="B49" s="5" t="str">
        <f>E31</f>
        <v>Ukupno tekući mjesečni troškovi</v>
      </c>
      <c r="C49" s="39">
        <f>F31</f>
        <v>0</v>
      </c>
      <c r="E49" s="36" t="s">
        <v>58</v>
      </c>
      <c r="F49" s="37">
        <f>SUM(F50:F53)</f>
        <v>0</v>
      </c>
    </row>
    <row r="50" spans="2:6">
      <c r="B50" s="5" t="str">
        <f>E47</f>
        <v>Ukupno periodični mjesečni troškovi</v>
      </c>
      <c r="C50" s="39">
        <f>F47</f>
        <v>0</v>
      </c>
      <c r="E50" s="17" t="s">
        <v>59</v>
      </c>
      <c r="F50" s="18"/>
    </row>
    <row r="51" spans="2:6">
      <c r="B51" s="5" t="str">
        <f>E65</f>
        <v>Ukupno investicije</v>
      </c>
      <c r="C51" s="39">
        <f>F65</f>
        <v>0</v>
      </c>
      <c r="E51" s="19" t="s">
        <v>60</v>
      </c>
      <c r="F51" s="20"/>
    </row>
    <row r="52" spans="2:6">
      <c r="E52" s="17" t="s">
        <v>61</v>
      </c>
      <c r="F52" s="18"/>
    </row>
    <row r="53" spans="2:6">
      <c r="E53" s="19" t="s">
        <v>62</v>
      </c>
      <c r="F53" s="20"/>
    </row>
    <row r="54" spans="2:6">
      <c r="E54" s="40" t="s">
        <v>63</v>
      </c>
      <c r="F54" s="18"/>
    </row>
    <row r="55" spans="2:6">
      <c r="E55" s="41" t="s">
        <v>64</v>
      </c>
      <c r="F55" s="20"/>
    </row>
    <row r="56" spans="2:6">
      <c r="E56" s="40" t="s">
        <v>65</v>
      </c>
      <c r="F56" s="18"/>
    </row>
    <row r="57" spans="2:6">
      <c r="E57" s="41" t="s">
        <v>66</v>
      </c>
      <c r="F57" s="20"/>
    </row>
    <row r="58" spans="2:6">
      <c r="E58" s="40" t="s">
        <v>67</v>
      </c>
      <c r="F58" s="18"/>
    </row>
    <row r="59" spans="2:6">
      <c r="E59" s="41" t="s">
        <v>68</v>
      </c>
      <c r="F59" s="20"/>
    </row>
    <row r="60" spans="2:6">
      <c r="E60" s="40" t="s">
        <v>69</v>
      </c>
      <c r="F60" s="18"/>
    </row>
    <row r="61" spans="2:6">
      <c r="E61" s="41" t="s">
        <v>70</v>
      </c>
      <c r="F61" s="20"/>
    </row>
    <row r="62" spans="2:6">
      <c r="E62" s="40" t="s">
        <v>71</v>
      </c>
      <c r="F62" s="18"/>
    </row>
    <row r="63" spans="2:6">
      <c r="E63" s="41" t="s">
        <v>72</v>
      </c>
      <c r="F63" s="20"/>
    </row>
    <row r="64" spans="2:6">
      <c r="E64" s="40" t="s">
        <v>32</v>
      </c>
      <c r="F64" s="18"/>
    </row>
    <row r="65" spans="2:6">
      <c r="E65" s="21" t="s">
        <v>73</v>
      </c>
      <c r="F65" s="22">
        <f>F49+F54+F55+F56+F57+F58+F59+F60+F61+F62+F63+F64</f>
        <v>0</v>
      </c>
    </row>
    <row r="66" spans="2:6">
      <c r="E66" s="42" t="s">
        <v>74</v>
      </c>
      <c r="F66" s="22">
        <f>F65+F47+F31</f>
        <v>0</v>
      </c>
    </row>
    <row r="67" spans="2:6">
      <c r="E67" s="5"/>
      <c r="F67" s="5"/>
    </row>
    <row r="68" spans="2:6">
      <c r="B68" t="s">
        <v>75</v>
      </c>
      <c r="C68" s="43" t="str">
        <f>C21</f>
        <v/>
      </c>
      <c r="E68" s="5"/>
      <c r="F68" s="5"/>
    </row>
    <row r="69" spans="2:6">
      <c r="B69" t="s">
        <v>3</v>
      </c>
      <c r="C69" s="43">
        <f>C19</f>
        <v>0</v>
      </c>
    </row>
    <row r="70" spans="2:6">
      <c r="B70" t="s">
        <v>6</v>
      </c>
      <c r="C70" s="43">
        <f>F31*-1</f>
        <v>0</v>
      </c>
    </row>
    <row r="71" spans="2:6">
      <c r="B71" t="s">
        <v>41</v>
      </c>
      <c r="C71" s="43">
        <f>F47*-1</f>
        <v>0</v>
      </c>
    </row>
    <row r="72" spans="2:6">
      <c r="B72" t="s">
        <v>57</v>
      </c>
      <c r="C72" s="43">
        <f>F65*-1</f>
        <v>0</v>
      </c>
      <c r="E72" s="5"/>
      <c r="F72" s="5"/>
    </row>
  </sheetData>
  <sheetProtection password="CF0F" sheet="1" objects="1" scenarios="1"/>
  <protectedRanges>
    <protectedRange sqref="C8 C10:C18 F12:F22 F9:F10 F24:F30 F45:F46 F50:F64 F39:F43 F34:F37 C3:C4" name="Range1"/>
  </protectedRanges>
  <mergeCells count="3">
    <mergeCell ref="B7:C7"/>
    <mergeCell ref="E7:F7"/>
    <mergeCell ref="B24:C24"/>
  </mergeCells>
  <pageMargins left="0.24" right="0.24" top="0.74803149606299213" bottom="0.2" header="0.31496062992125984" footer="0.2"/>
  <pageSetup paperSize="9" scale="60" orientation="portrait" verticalDpi="0" r:id="rId1"/>
  <headerFooter>
    <oddHeader>&amp;LBesplatni telefon: 0800 200 500&amp;Cwww.wuestenrot.hr&amp;Rprodaja@wuestenrot.hr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Mjesečni pregled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AVincic</dc:creator>
  <cp:lastModifiedBy>AVincic</cp:lastModifiedBy>
  <dcterms:created xsi:type="dcterms:W3CDTF">2015-09-04T07:55:45Z</dcterms:created>
  <dcterms:modified xsi:type="dcterms:W3CDTF">2015-09-04T08:06:06Z</dcterms:modified>
</cp:coreProperties>
</file>